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4.xml" ContentType="application/vnd.openxmlformats-officedocument.spreadsheetml.table+xml"/>
  <Override PartName="/xl/pivotTables/pivotTable4.xml" ContentType="application/vnd.openxmlformats-officedocument.spreadsheetml.pivotTable+xml"/>
  <Override PartName="/xl/tables/table5.xml" ContentType="application/vnd.openxmlformats-officedocument.spreadsheetml.table+xml"/>
  <Override PartName="/xl/queryTables/queryTable2.xml" ContentType="application/vnd.openxmlformats-officedocument.spreadsheetml.query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"/>
    </mc:Choice>
  </mc:AlternateContent>
  <xr:revisionPtr revIDLastSave="0" documentId="13_ncr:1_{41BF9D7F-2A37-4FC7-BE80-80FE23730451}" xr6:coauthVersionLast="47" xr6:coauthVersionMax="47" xr10:uidLastSave="{00000000-0000-0000-0000-000000000000}"/>
  <bookViews>
    <workbookView xWindow="-108" yWindow="-108" windowWidth="23256" windowHeight="12576" activeTab="2" xr2:uid="{D420FE2F-A334-4948-8FD4-39907141C23A}"/>
  </bookViews>
  <sheets>
    <sheet name="ServiceLog" sheetId="1" r:id="rId1"/>
    <sheet name="ClientProfiles" sheetId="2" r:id="rId2"/>
    <sheet name="Merge2" sheetId="11" r:id="rId3"/>
    <sheet name="PivotTable" sheetId="6" r:id="rId4"/>
    <sheet name="TestScores" sheetId="4" r:id="rId5"/>
    <sheet name="PivotTable2" sheetId="7" r:id="rId6"/>
    <sheet name="Merge1" sheetId="8" r:id="rId7"/>
    <sheet name="PivotTable3" sheetId="9" r:id="rId8"/>
    <sheet name="Desc.Stats" sheetId="10" r:id="rId9"/>
  </sheets>
  <definedNames>
    <definedName name="ExternalData_1" localSheetId="6" hidden="1">Merge1!$A$1:$Y$21</definedName>
    <definedName name="ExternalData_1" localSheetId="2" hidden="1">Merge2!$A$1:$O$21</definedName>
  </definedNames>
  <calcPr calcId="191029"/>
  <pivotCaches>
    <pivotCache cacheId="5" r:id="rId10"/>
    <pivotCache cacheId="8" r:id="rId11"/>
    <pivotCache cacheId="12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" i="4" l="1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" i="4"/>
  <c r="N21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" i="4"/>
  <c r="D30" i="4"/>
  <c r="D29" i="4"/>
  <c r="E27" i="4"/>
  <c r="F27" i="4"/>
  <c r="G27" i="4"/>
  <c r="H27" i="4"/>
  <c r="I27" i="4"/>
  <c r="J27" i="4"/>
  <c r="K27" i="4"/>
  <c r="L27" i="4"/>
  <c r="D27" i="4"/>
  <c r="E26" i="4"/>
  <c r="F26" i="4"/>
  <c r="G26" i="4"/>
  <c r="H26" i="4"/>
  <c r="I26" i="4"/>
  <c r="J26" i="4"/>
  <c r="K26" i="4"/>
  <c r="L26" i="4"/>
  <c r="D26" i="4"/>
  <c r="E24" i="4"/>
  <c r="F24" i="4"/>
  <c r="G24" i="4"/>
  <c r="H24" i="4"/>
  <c r="I24" i="4"/>
  <c r="J24" i="4"/>
  <c r="K24" i="4"/>
  <c r="L24" i="4"/>
  <c r="D24" i="4"/>
  <c r="E23" i="4"/>
  <c r="F23" i="4"/>
  <c r="G23" i="4"/>
  <c r="H23" i="4"/>
  <c r="I23" i="4"/>
  <c r="J23" i="4"/>
  <c r="K23" i="4"/>
  <c r="L23" i="4"/>
  <c r="D23" i="4"/>
  <c r="I3" i="2"/>
  <c r="I4" i="2"/>
  <c r="I5" i="2"/>
  <c r="I6" i="2"/>
  <c r="I7" i="2"/>
  <c r="I8" i="2"/>
  <c r="I9" i="2"/>
  <c r="I10" i="2"/>
  <c r="I11" i="2"/>
  <c r="I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0EA13DA-C10C-45C8-A4A2-3BF8B0951F3B}" keepAlive="1" name="Query - Merge1" description="Connection to the 'Merge1' query in the workbook." type="5" refreshedVersion="7" background="1" saveData="1">
    <dbPr connection="Provider=Microsoft.Mashup.OleDb.1;Data Source=$Workbook$;Location=Merge1;Extended Properties=&quot;&quot;" command="SELECT * FROM [Merge1]"/>
  </connection>
  <connection id="2" xr16:uid="{15FE0215-715F-4A0D-8155-C0CCC8260465}" keepAlive="1" name="Query - Merge2" description="Connection to the 'Merge2' query in the workbook." type="5" refreshedVersion="7" background="1" saveData="1">
    <dbPr connection="Provider=Microsoft.Mashup.OleDb.1;Data Source=$Workbook$;Location=Merge2;Extended Properties=&quot;&quot;" command="SELECT * FROM [Merge2]"/>
  </connection>
  <connection id="3" xr16:uid="{0336BEC1-EA64-444E-BDB0-99A81C602DC4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  <connection id="4" xr16:uid="{9F2AB1FB-FC18-4D5A-9DD7-B12ACB86248A}" keepAlive="1" name="Query - Table2" description="Connection to the 'Table2' query in the workbook." type="5" refreshedVersion="0" background="1">
    <dbPr connection="Provider=Microsoft.Mashup.OleDb.1;Data Source=$Workbook$;Location=Table2;Extended Properties=&quot;&quot;" command="SELECT * FROM [Table2]"/>
  </connection>
  <connection id="5" xr16:uid="{86C17CCE-C5D0-49D9-A514-061B79B95EA9}" keepAlive="1" name="Query - Table5" description="Connection to the 'Table5' query in the workbook." type="5" refreshedVersion="0" background="1">
    <dbPr connection="Provider=Microsoft.Mashup.OleDb.1;Data Source=$Workbook$;Location=Table5;Extended Properties=&quot;&quot;" command="SELECT * FROM [Table5]"/>
  </connection>
</connections>
</file>

<file path=xl/sharedStrings.xml><?xml version="1.0" encoding="utf-8"?>
<sst xmlns="http://schemas.openxmlformats.org/spreadsheetml/2006/main" count="883" uniqueCount="115">
  <si>
    <t>ClientID</t>
  </si>
  <si>
    <t>ServiceDate</t>
  </si>
  <si>
    <t>Location</t>
  </si>
  <si>
    <t>Albuquerque</t>
  </si>
  <si>
    <t>Santa Fe</t>
  </si>
  <si>
    <t xml:space="preserve">Clinician </t>
  </si>
  <si>
    <t>Orozco</t>
  </si>
  <si>
    <t>Henley</t>
  </si>
  <si>
    <t>ServiceType</t>
  </si>
  <si>
    <t>Intake</t>
  </si>
  <si>
    <t>Exit</t>
  </si>
  <si>
    <t>ID</t>
  </si>
  <si>
    <t>Street Address</t>
  </si>
  <si>
    <t>City</t>
  </si>
  <si>
    <t>State</t>
  </si>
  <si>
    <t>Zip</t>
  </si>
  <si>
    <t>Email Address</t>
  </si>
  <si>
    <t>Phone Number</t>
  </si>
  <si>
    <t>Name</t>
  </si>
  <si>
    <t>Jim Doe</t>
  </si>
  <si>
    <t>John Dally</t>
  </si>
  <si>
    <t>Sally Afar</t>
  </si>
  <si>
    <t>Alejandra Ortiz</t>
  </si>
  <si>
    <t>Jorge Sorge</t>
  </si>
  <si>
    <t>Bill Dill</t>
  </si>
  <si>
    <t>Destiny Child</t>
  </si>
  <si>
    <t>Eisha Gane</t>
  </si>
  <si>
    <t>Esme Montoya</t>
  </si>
  <si>
    <t>Emani Spirit</t>
  </si>
  <si>
    <t>1 Univerity Way</t>
  </si>
  <si>
    <t>2 Univerity Way</t>
  </si>
  <si>
    <t>3 Univerity Way</t>
  </si>
  <si>
    <t>4 Univerity Way</t>
  </si>
  <si>
    <t>5 Univerity Way</t>
  </si>
  <si>
    <t>6 Univerity Way</t>
  </si>
  <si>
    <t>7 Univerity Way</t>
  </si>
  <si>
    <t>8 Univerity Way</t>
  </si>
  <si>
    <t>9 Univerity Way</t>
  </si>
  <si>
    <t>10 Univerity Way</t>
  </si>
  <si>
    <t>NM</t>
  </si>
  <si>
    <t>867-5309</t>
  </si>
  <si>
    <t>867-5310</t>
  </si>
  <si>
    <t>867-5311</t>
  </si>
  <si>
    <t>867-5312</t>
  </si>
  <si>
    <t>867-5313</t>
  </si>
  <si>
    <t>867-5314</t>
  </si>
  <si>
    <t>867-5315</t>
  </si>
  <si>
    <t>867-5316</t>
  </si>
  <si>
    <t>867-5317</t>
  </si>
  <si>
    <t>867-5318</t>
  </si>
  <si>
    <t>Parenting Class</t>
  </si>
  <si>
    <t>Art Class</t>
  </si>
  <si>
    <t>English Class</t>
  </si>
  <si>
    <t xml:space="preserve">Therapy </t>
  </si>
  <si>
    <t>Service Requested</t>
  </si>
  <si>
    <t>Test Date</t>
  </si>
  <si>
    <t>InnerWealth1</t>
  </si>
  <si>
    <t>InnerWealth2</t>
  </si>
  <si>
    <t>InnerWealth3</t>
  </si>
  <si>
    <t>MentalHealth1</t>
  </si>
  <si>
    <t>MentalHealth2</t>
  </si>
  <si>
    <t>MentalHealth3</t>
  </si>
  <si>
    <t>HousingSecurity1</t>
  </si>
  <si>
    <t>HousingSecurity2</t>
  </si>
  <si>
    <t>HousingSecurity3</t>
  </si>
  <si>
    <t>Test Type</t>
  </si>
  <si>
    <t>Gender</t>
  </si>
  <si>
    <t>Male</t>
  </si>
  <si>
    <t>Female</t>
  </si>
  <si>
    <t>Ethnicity</t>
  </si>
  <si>
    <t>White</t>
  </si>
  <si>
    <t>Black/African American</t>
  </si>
  <si>
    <t>Hispanic</t>
  </si>
  <si>
    <t>American Indian</t>
  </si>
  <si>
    <t xml:space="preserve">Asian </t>
  </si>
  <si>
    <t>SumIntake</t>
  </si>
  <si>
    <t>SumExit</t>
  </si>
  <si>
    <t>AverageIntake</t>
  </si>
  <si>
    <t>AverageExit</t>
  </si>
  <si>
    <t>CountIntake</t>
  </si>
  <si>
    <t>CountExit</t>
  </si>
  <si>
    <t>Row Labels</t>
  </si>
  <si>
    <t>Grand Total</t>
  </si>
  <si>
    <t>Count of Gender</t>
  </si>
  <si>
    <t>Count of Ethnicity</t>
  </si>
  <si>
    <t>Count of ID</t>
  </si>
  <si>
    <t>Total Inner Wealth</t>
  </si>
  <si>
    <t>Total Mental Health</t>
  </si>
  <si>
    <t>Total Housing Security</t>
  </si>
  <si>
    <t>Sum of Total Mental Health</t>
  </si>
  <si>
    <t>Sum of Total Housing Security</t>
  </si>
  <si>
    <t>Average of Total Inner Wealth</t>
  </si>
  <si>
    <t>Jim Doe@email.com</t>
  </si>
  <si>
    <t>John Dally@email.com</t>
  </si>
  <si>
    <t>Sally Afar@email.com</t>
  </si>
  <si>
    <t>Alejandra Ortiz@email.com</t>
  </si>
  <si>
    <t>Jorge Sorge@email.com</t>
  </si>
  <si>
    <t>Bill Dill@email.com</t>
  </si>
  <si>
    <t>Destiny Child@email.com</t>
  </si>
  <si>
    <t>Eisha Gane@email.com</t>
  </si>
  <si>
    <t>Esme Montoya@email.com</t>
  </si>
  <si>
    <t>Emani Spirit@email.com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</si>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</sst>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5" borderId="0" xfId="0" applyFill="1"/>
    <xf numFmtId="22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</cellXfs>
  <cellStyles count="1">
    <cellStyle name="Normal" xfId="0" builtinId="0"/>
  </cellStyles>
  <dxfs count="4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7" formatCode="m/d/yyyy\ h:mm"/>
    </dxf>
    <dxf>
      <numFmt numFmtId="27" formatCode="m/d/yyyy\ h:mm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solid">
          <fgColor indexed="64"/>
          <bgColor theme="2" tint="-9.9978637043366805E-2"/>
        </patternFill>
      </fill>
    </dxf>
    <dxf>
      <fill>
        <patternFill patternType="solid">
          <fgColor indexed="64"/>
          <bgColor theme="2" tint="-9.9978637043366805E-2"/>
        </patternFill>
      </fill>
    </dxf>
    <dxf>
      <fill>
        <patternFill patternType="solid">
          <fgColor indexed="64"/>
          <bgColor theme="2" tint="-9.9978637043366805E-2"/>
        </patternFill>
      </fill>
    </dxf>
    <dxf>
      <fill>
        <patternFill patternType="solid">
          <fgColor indexed="64"/>
          <bgColor theme="2" tint="-9.9978637043366805E-2"/>
        </patternFill>
      </fill>
    </dxf>
    <dxf>
      <fill>
        <patternFill patternType="solid">
          <fgColor indexed="64"/>
          <bgColor theme="2" tint="-9.9978637043366805E-2"/>
        </patternFill>
      </fill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numFmt numFmtId="19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[SampleData With Analysis.xlsx]PivotTable!PivotTable3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PivotTable!$B$10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PivotTable!$A$11:$A$16</c:f>
              <c:strCache>
                <c:ptCount val="5"/>
                <c:pt idx="0">
                  <c:v>Hispanic</c:v>
                </c:pt>
                <c:pt idx="1">
                  <c:v>White</c:v>
                </c:pt>
                <c:pt idx="2">
                  <c:v>American Indian</c:v>
                </c:pt>
                <c:pt idx="3">
                  <c:v>Asian </c:v>
                </c:pt>
                <c:pt idx="4">
                  <c:v>Black/African American</c:v>
                </c:pt>
              </c:strCache>
            </c:strRef>
          </c:cat>
          <c:val>
            <c:numRef>
              <c:f>PivotTable!$B$11:$B$16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A-4EA0-A154-3D36AA96B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1231616"/>
        <c:axId val="711231944"/>
      </c:barChart>
      <c:catAx>
        <c:axId val="71123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231944"/>
        <c:crosses val="autoZero"/>
        <c:auto val="1"/>
        <c:lblAlgn val="ctr"/>
        <c:lblOffset val="100"/>
        <c:noMultiLvlLbl val="0"/>
      </c:catAx>
      <c:valAx>
        <c:axId val="711231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1123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525780</xdr:colOff>
      <xdr:row>3</xdr:row>
      <xdr:rowOff>102870</xdr:rowOff>
    </xdr:from>
    <xdr:to>
      <xdr:col>12</xdr:col>
      <xdr:colOff>297180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DF17B4-6FD7-450A-A5CA-05B5174973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rl" refreshedDate="44487.969827546294" createdVersion="7" refreshedVersion="7" minRefreshableVersion="3" recordCount="11" xr:uid="{D36290E0-554E-46A3-884E-8C0A114FF926}">
  <cacheSource type="worksheet">
    <worksheetSource ref="A1:K1048576" sheet="ClientProfiles"/>
  </cacheSource>
  <cacheFields count="11">
    <cacheField name="ID" numFmtId="0">
      <sharedItems containsString="0" containsBlank="1" containsNumber="1" containsInteger="1" minValue="1" maxValue="10"/>
    </cacheField>
    <cacheField name="Name" numFmtId="0">
      <sharedItems containsBlank="1"/>
    </cacheField>
    <cacheField name="Gender" numFmtId="0">
      <sharedItems containsBlank="1" count="3">
        <s v="Male"/>
        <s v="Female"/>
        <m/>
      </sharedItems>
    </cacheField>
    <cacheField name="Ethnicity" numFmtId="0">
      <sharedItems containsBlank="1" count="6">
        <s v="White"/>
        <s v="Black/African American"/>
        <s v="Hispanic"/>
        <s v="American Indian"/>
        <s v="Asian "/>
        <m/>
      </sharedItems>
    </cacheField>
    <cacheField name="Street Address" numFmtId="0">
      <sharedItems containsBlank="1"/>
    </cacheField>
    <cacheField name="City" numFmtId="0">
      <sharedItems containsBlank="1"/>
    </cacheField>
    <cacheField name="State" numFmtId="0">
      <sharedItems containsBlank="1"/>
    </cacheField>
    <cacheField name="Zip" numFmtId="0">
      <sharedItems containsString="0" containsBlank="1" containsNumber="1" containsInteger="1" minValue="87131" maxValue="87501"/>
    </cacheField>
    <cacheField name="Email Address" numFmtId="0">
      <sharedItems containsBlank="1"/>
    </cacheField>
    <cacheField name="Phone Number" numFmtId="0">
      <sharedItems containsBlank="1"/>
    </cacheField>
    <cacheField name="Service Request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rl" refreshedDate="44487.972243402779" createdVersion="7" refreshedVersion="7" minRefreshableVersion="3" recordCount="20" xr:uid="{05C7C010-53DA-4210-8AD0-7E664811D14E}">
  <cacheSource type="worksheet">
    <worksheetSource ref="A1:O21" sheet="TestScores"/>
  </cacheSource>
  <cacheFields count="15">
    <cacheField name="ID" numFmtId="0">
      <sharedItems containsSemiMixedTypes="0" containsString="0" containsNumber="1" containsInteger="1" minValue="1" maxValue="10"/>
    </cacheField>
    <cacheField name="Test Type" numFmtId="0">
      <sharedItems count="2">
        <s v="Intake"/>
        <s v="Exit"/>
      </sharedItems>
    </cacheField>
    <cacheField name="Test Date" numFmtId="14">
      <sharedItems containsSemiMixedTypes="0" containsNonDate="0" containsDate="1" containsString="0" minDate="2020-10-01T00:00:00" maxDate="2021-10-11T00:00:00"/>
    </cacheField>
    <cacheField name="InnerWealth1" numFmtId="0">
      <sharedItems containsSemiMixedTypes="0" containsString="0" containsNumber="1" containsInteger="1" minValue="1" maxValue="5"/>
    </cacheField>
    <cacheField name="InnerWealth2" numFmtId="0">
      <sharedItems containsSemiMixedTypes="0" containsString="0" containsNumber="1" containsInteger="1" minValue="1" maxValue="5"/>
    </cacheField>
    <cacheField name="InnerWealth3" numFmtId="0">
      <sharedItems containsSemiMixedTypes="0" containsString="0" containsNumber="1" containsInteger="1" minValue="1" maxValue="5"/>
    </cacheField>
    <cacheField name="MentalHealth1" numFmtId="0">
      <sharedItems containsSemiMixedTypes="0" containsString="0" containsNumber="1" containsInteger="1" minValue="1" maxValue="5"/>
    </cacheField>
    <cacheField name="MentalHealth2" numFmtId="0">
      <sharedItems containsSemiMixedTypes="0" containsString="0" containsNumber="1" containsInteger="1" minValue="1" maxValue="5"/>
    </cacheField>
    <cacheField name="MentalHealth3" numFmtId="0">
      <sharedItems containsSemiMixedTypes="0" containsString="0" containsNumber="1" containsInteger="1" minValue="1" maxValue="5"/>
    </cacheField>
    <cacheField name="HousingSecurity1" numFmtId="0">
      <sharedItems containsSemiMixedTypes="0" containsString="0" containsNumber="1" containsInteger="1" minValue="1" maxValue="5"/>
    </cacheField>
    <cacheField name="HousingSecurity2" numFmtId="0">
      <sharedItems containsSemiMixedTypes="0" containsString="0" containsNumber="1" containsInteger="1" minValue="1" maxValue="5"/>
    </cacheField>
    <cacheField name="HousingSecurity3" numFmtId="0">
      <sharedItems containsSemiMixedTypes="0" containsString="0" containsNumber="1" containsInteger="1" minValue="1" maxValue="5"/>
    </cacheField>
    <cacheField name="Total Inner Wealth" numFmtId="0">
      <sharedItems containsSemiMixedTypes="0" containsString="0" containsNumber="1" containsInteger="1" minValue="3" maxValue="15"/>
    </cacheField>
    <cacheField name="Total Mental Health" numFmtId="0">
      <sharedItems containsSemiMixedTypes="0" containsString="0" containsNumber="1" containsInteger="1" minValue="3" maxValue="15"/>
    </cacheField>
    <cacheField name="Total Housing Security" numFmtId="0">
      <sharedItems containsSemiMixedTypes="0" containsString="0" containsNumber="1" containsInteger="1" minValue="3" maxValue="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rl" refreshedDate="44487.977046759261" createdVersion="7" refreshedVersion="7" minRefreshableVersion="3" recordCount="21" xr:uid="{BE3785F9-3BDB-411A-82A2-3B937C6A5FD6}">
  <cacheSource type="worksheet">
    <worksheetSource ref="A1:Y1048576" sheet="Merge1"/>
  </cacheSource>
  <cacheFields count="25">
    <cacheField name="ID" numFmtId="0">
      <sharedItems containsString="0" containsBlank="1" containsNumber="1" containsInteger="1" minValue="1" maxValue="10"/>
    </cacheField>
    <cacheField name="Name" numFmtId="0">
      <sharedItems containsBlank="1"/>
    </cacheField>
    <cacheField name="Gender" numFmtId="0">
      <sharedItems containsBlank="1"/>
    </cacheField>
    <cacheField name="Ethnicity" numFmtId="0">
      <sharedItems containsBlank="1" count="6">
        <s v="White"/>
        <s v="Black/African American"/>
        <s v="Hispanic"/>
        <s v="American Indian"/>
        <s v="Asian "/>
        <m/>
      </sharedItems>
    </cacheField>
    <cacheField name="Street Address" numFmtId="0">
      <sharedItems containsBlank="1"/>
    </cacheField>
    <cacheField name="City" numFmtId="0">
      <sharedItems containsBlank="1"/>
    </cacheField>
    <cacheField name="State" numFmtId="0">
      <sharedItems containsBlank="1"/>
    </cacheField>
    <cacheField name="Zip" numFmtId="0">
      <sharedItems containsString="0" containsBlank="1" containsNumber="1" containsInteger="1" minValue="87131" maxValue="87501"/>
    </cacheField>
    <cacheField name="Email Address" numFmtId="0">
      <sharedItems containsBlank="1"/>
    </cacheField>
    <cacheField name="Phone Number" numFmtId="0">
      <sharedItems containsBlank="1"/>
    </cacheField>
    <cacheField name="Service Requested" numFmtId="0">
      <sharedItems containsBlank="1"/>
    </cacheField>
    <cacheField name="Test Type" numFmtId="0">
      <sharedItems containsBlank="1" count="3">
        <s v="Intake"/>
        <s v="Exit"/>
        <m/>
      </sharedItems>
    </cacheField>
    <cacheField name="Test Date" numFmtId="0">
      <sharedItems containsNonDate="0" containsDate="1" containsString="0" containsBlank="1" minDate="2020-10-01T00:00:00" maxDate="2021-10-11T00:00:00"/>
    </cacheField>
    <cacheField name="InnerWealth1" numFmtId="0">
      <sharedItems containsString="0" containsBlank="1" containsNumber="1" containsInteger="1" minValue="1" maxValue="5"/>
    </cacheField>
    <cacheField name="InnerWealth2" numFmtId="0">
      <sharedItems containsString="0" containsBlank="1" containsNumber="1" containsInteger="1" minValue="1" maxValue="5"/>
    </cacheField>
    <cacheField name="InnerWealth3" numFmtId="0">
      <sharedItems containsString="0" containsBlank="1" containsNumber="1" containsInteger="1" minValue="1" maxValue="5"/>
    </cacheField>
    <cacheField name="MentalHealth1" numFmtId="0">
      <sharedItems containsString="0" containsBlank="1" containsNumber="1" containsInteger="1" minValue="1" maxValue="5"/>
    </cacheField>
    <cacheField name="MentalHealth2" numFmtId="0">
      <sharedItems containsString="0" containsBlank="1" containsNumber="1" containsInteger="1" minValue="1" maxValue="5"/>
    </cacheField>
    <cacheField name="MentalHealth3" numFmtId="0">
      <sharedItems containsString="0" containsBlank="1" containsNumber="1" containsInteger="1" minValue="1" maxValue="5"/>
    </cacheField>
    <cacheField name="HousingSecurity1" numFmtId="0">
      <sharedItems containsString="0" containsBlank="1" containsNumber="1" containsInteger="1" minValue="1" maxValue="5"/>
    </cacheField>
    <cacheField name="HousingSecurity2" numFmtId="0">
      <sharedItems containsString="0" containsBlank="1" containsNumber="1" containsInteger="1" minValue="1" maxValue="5"/>
    </cacheField>
    <cacheField name="HousingSecurity3" numFmtId="0">
      <sharedItems containsString="0" containsBlank="1" containsNumber="1" containsInteger="1" minValue="1" maxValue="5"/>
    </cacheField>
    <cacheField name="Total Inner Wealth" numFmtId="0">
      <sharedItems containsString="0" containsBlank="1" containsNumber="1" containsInteger="1" minValue="3" maxValue="15"/>
    </cacheField>
    <cacheField name="Total Mental Health" numFmtId="0">
      <sharedItems containsString="0" containsBlank="1" containsNumber="1" containsInteger="1" minValue="3" maxValue="15"/>
    </cacheField>
    <cacheField name="Total Housing Security" numFmtId="0">
      <sharedItems containsString="0" containsBlank="1" containsNumber="1" containsInteger="1" minValue="3" maxValue="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n v="1"/>
    <s v="Jim Doe"/>
    <x v="0"/>
    <x v="0"/>
    <s v="1 Univerity Way"/>
    <s v="Albuquerque"/>
    <s v="NM"/>
    <n v="87131"/>
    <s v="Jim Doe@email.com"/>
    <s v="867-5309"/>
    <s v="Parenting Class"/>
  </r>
  <r>
    <n v="2"/>
    <s v="John Dally"/>
    <x v="0"/>
    <x v="1"/>
    <s v="2 Univerity Way"/>
    <s v="Albuquerque"/>
    <s v="NM"/>
    <n v="87131"/>
    <s v="John Dally@email.com"/>
    <s v="867-5310"/>
    <s v="Parenting Class"/>
  </r>
  <r>
    <n v="3"/>
    <s v="Sally Afar"/>
    <x v="1"/>
    <x v="0"/>
    <s v="3 Univerity Way"/>
    <s v="Albuquerque"/>
    <s v="NM"/>
    <n v="87131"/>
    <s v="Sally Afar@email.com"/>
    <s v="867-5311"/>
    <s v="Art Class"/>
  </r>
  <r>
    <n v="4"/>
    <s v="Alejandra Ortiz"/>
    <x v="1"/>
    <x v="2"/>
    <s v="4 Univerity Way"/>
    <s v="Albuquerque"/>
    <s v="NM"/>
    <n v="87131"/>
    <s v="Alejandra Ortiz@email.com"/>
    <s v="867-5312"/>
    <s v="Art Class"/>
  </r>
  <r>
    <n v="5"/>
    <s v="Jorge Sorge"/>
    <x v="0"/>
    <x v="2"/>
    <s v="5 Univerity Way"/>
    <s v="Albuquerque"/>
    <s v="NM"/>
    <n v="87131"/>
    <s v="Jorge Sorge@email.com"/>
    <s v="867-5313"/>
    <s v="Therapy "/>
  </r>
  <r>
    <n v="6"/>
    <s v="Bill Dill"/>
    <x v="0"/>
    <x v="0"/>
    <s v="6 Univerity Way"/>
    <s v="Santa Fe"/>
    <s v="NM"/>
    <n v="87501"/>
    <s v="Bill Dill@email.com"/>
    <s v="867-5314"/>
    <s v="English Class"/>
  </r>
  <r>
    <n v="7"/>
    <s v="Destiny Child"/>
    <x v="1"/>
    <x v="3"/>
    <s v="7 Univerity Way"/>
    <s v="Santa Fe"/>
    <s v="NM"/>
    <n v="87501"/>
    <s v="Destiny Child@email.com"/>
    <s v="867-5315"/>
    <s v="Therapy "/>
  </r>
  <r>
    <n v="8"/>
    <s v="Eisha Gane"/>
    <x v="1"/>
    <x v="3"/>
    <s v="8 Univerity Way"/>
    <s v="Santa Fe"/>
    <s v="NM"/>
    <n v="87501"/>
    <s v="Eisha Gane@email.com"/>
    <s v="867-5316"/>
    <s v="Therapy "/>
  </r>
  <r>
    <n v="9"/>
    <s v="Esme Montoya"/>
    <x v="0"/>
    <x v="2"/>
    <s v="9 Univerity Way"/>
    <s v="Santa Fe"/>
    <s v="NM"/>
    <n v="87501"/>
    <s v="Esme Montoya@email.com"/>
    <s v="867-5317"/>
    <s v="Parenting Class"/>
  </r>
  <r>
    <n v="10"/>
    <s v="Emani Spirit"/>
    <x v="1"/>
    <x v="4"/>
    <s v="10 Univerity Way"/>
    <s v="Santa Fe"/>
    <s v="NM"/>
    <n v="87501"/>
    <s v="Emani Spirit@email.com"/>
    <s v="867-5318"/>
    <s v="Art Class"/>
  </r>
  <r>
    <m/>
    <m/>
    <x v="2"/>
    <x v="5"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n v="1"/>
    <x v="0"/>
    <d v="2020-10-01T00:00:00"/>
    <n v="1"/>
    <n v="1"/>
    <n v="1"/>
    <n v="1"/>
    <n v="1"/>
    <n v="1"/>
    <n v="1"/>
    <n v="1"/>
    <n v="1"/>
    <n v="3"/>
    <n v="3"/>
    <n v="3"/>
  </r>
  <r>
    <n v="2"/>
    <x v="0"/>
    <d v="2020-10-02T00:00:00"/>
    <n v="1"/>
    <n v="1"/>
    <n v="1"/>
    <n v="1"/>
    <n v="1"/>
    <n v="1"/>
    <n v="1"/>
    <n v="1"/>
    <n v="1"/>
    <n v="3"/>
    <n v="3"/>
    <n v="3"/>
  </r>
  <r>
    <n v="3"/>
    <x v="0"/>
    <d v="2020-10-03T00:00:00"/>
    <n v="1"/>
    <n v="1"/>
    <n v="1"/>
    <n v="1"/>
    <n v="1"/>
    <n v="1"/>
    <n v="1"/>
    <n v="1"/>
    <n v="1"/>
    <n v="3"/>
    <n v="3"/>
    <n v="3"/>
  </r>
  <r>
    <n v="4"/>
    <x v="0"/>
    <d v="2020-10-04T00:00:00"/>
    <n v="1"/>
    <n v="1"/>
    <n v="1"/>
    <n v="1"/>
    <n v="1"/>
    <n v="1"/>
    <n v="1"/>
    <n v="1"/>
    <n v="1"/>
    <n v="3"/>
    <n v="3"/>
    <n v="3"/>
  </r>
  <r>
    <n v="5"/>
    <x v="0"/>
    <d v="2020-10-05T00:00:00"/>
    <n v="1"/>
    <n v="1"/>
    <n v="1"/>
    <n v="1"/>
    <n v="1"/>
    <n v="1"/>
    <n v="1"/>
    <n v="1"/>
    <n v="1"/>
    <n v="3"/>
    <n v="3"/>
    <n v="3"/>
  </r>
  <r>
    <n v="6"/>
    <x v="0"/>
    <d v="2020-10-06T00:00:00"/>
    <n v="2"/>
    <n v="2"/>
    <n v="2"/>
    <n v="2"/>
    <n v="2"/>
    <n v="2"/>
    <n v="2"/>
    <n v="2"/>
    <n v="2"/>
    <n v="6"/>
    <n v="6"/>
    <n v="6"/>
  </r>
  <r>
    <n v="7"/>
    <x v="0"/>
    <d v="2020-10-07T00:00:00"/>
    <n v="2"/>
    <n v="2"/>
    <n v="2"/>
    <n v="2"/>
    <n v="2"/>
    <n v="2"/>
    <n v="2"/>
    <n v="2"/>
    <n v="2"/>
    <n v="6"/>
    <n v="6"/>
    <n v="6"/>
  </r>
  <r>
    <n v="8"/>
    <x v="0"/>
    <d v="2020-10-08T00:00:00"/>
    <n v="1"/>
    <n v="1"/>
    <n v="1"/>
    <n v="1"/>
    <n v="1"/>
    <n v="1"/>
    <n v="1"/>
    <n v="1"/>
    <n v="1"/>
    <n v="3"/>
    <n v="3"/>
    <n v="3"/>
  </r>
  <r>
    <n v="9"/>
    <x v="0"/>
    <d v="2020-10-09T00:00:00"/>
    <n v="3"/>
    <n v="3"/>
    <n v="3"/>
    <n v="3"/>
    <n v="3"/>
    <n v="3"/>
    <n v="3"/>
    <n v="3"/>
    <n v="3"/>
    <n v="9"/>
    <n v="9"/>
    <n v="9"/>
  </r>
  <r>
    <n v="10"/>
    <x v="0"/>
    <d v="2020-10-10T00:00:00"/>
    <n v="2"/>
    <n v="2"/>
    <n v="2"/>
    <n v="2"/>
    <n v="2"/>
    <n v="2"/>
    <n v="2"/>
    <n v="2"/>
    <n v="2"/>
    <n v="6"/>
    <n v="6"/>
    <n v="6"/>
  </r>
  <r>
    <n v="1"/>
    <x v="1"/>
    <d v="2021-10-01T00:00:00"/>
    <n v="4"/>
    <n v="4"/>
    <n v="4"/>
    <n v="4"/>
    <n v="4"/>
    <n v="4"/>
    <n v="4"/>
    <n v="4"/>
    <n v="4"/>
    <n v="12"/>
    <n v="12"/>
    <n v="12"/>
  </r>
  <r>
    <n v="2"/>
    <x v="1"/>
    <d v="2021-10-02T00:00:00"/>
    <n v="5"/>
    <n v="5"/>
    <n v="5"/>
    <n v="5"/>
    <n v="5"/>
    <n v="5"/>
    <n v="5"/>
    <n v="5"/>
    <n v="5"/>
    <n v="15"/>
    <n v="15"/>
    <n v="15"/>
  </r>
  <r>
    <n v="3"/>
    <x v="1"/>
    <d v="2021-10-03T00:00:00"/>
    <n v="4"/>
    <n v="4"/>
    <n v="4"/>
    <n v="4"/>
    <n v="4"/>
    <n v="4"/>
    <n v="4"/>
    <n v="4"/>
    <n v="4"/>
    <n v="12"/>
    <n v="12"/>
    <n v="12"/>
  </r>
  <r>
    <n v="4"/>
    <x v="1"/>
    <d v="2021-10-04T00:00:00"/>
    <n v="3"/>
    <n v="3"/>
    <n v="3"/>
    <n v="3"/>
    <n v="3"/>
    <n v="3"/>
    <n v="3"/>
    <n v="3"/>
    <n v="3"/>
    <n v="9"/>
    <n v="9"/>
    <n v="9"/>
  </r>
  <r>
    <n v="5"/>
    <x v="1"/>
    <d v="2021-10-05T00:00:00"/>
    <n v="5"/>
    <n v="5"/>
    <n v="5"/>
    <n v="5"/>
    <n v="5"/>
    <n v="5"/>
    <n v="5"/>
    <n v="5"/>
    <n v="5"/>
    <n v="15"/>
    <n v="15"/>
    <n v="15"/>
  </r>
  <r>
    <n v="6"/>
    <x v="1"/>
    <d v="2021-10-06T00:00:00"/>
    <n v="4"/>
    <n v="4"/>
    <n v="4"/>
    <n v="4"/>
    <n v="4"/>
    <n v="4"/>
    <n v="4"/>
    <n v="4"/>
    <n v="4"/>
    <n v="12"/>
    <n v="12"/>
    <n v="12"/>
  </r>
  <r>
    <n v="7"/>
    <x v="1"/>
    <d v="2021-10-07T00:00:00"/>
    <n v="3"/>
    <n v="3"/>
    <n v="3"/>
    <n v="3"/>
    <n v="3"/>
    <n v="3"/>
    <n v="3"/>
    <n v="3"/>
    <n v="3"/>
    <n v="9"/>
    <n v="9"/>
    <n v="9"/>
  </r>
  <r>
    <n v="8"/>
    <x v="1"/>
    <d v="2021-10-08T00:00:00"/>
    <n v="5"/>
    <n v="5"/>
    <n v="5"/>
    <n v="5"/>
    <n v="5"/>
    <n v="5"/>
    <n v="5"/>
    <n v="5"/>
    <n v="5"/>
    <n v="15"/>
    <n v="15"/>
    <n v="15"/>
  </r>
  <r>
    <n v="9"/>
    <x v="1"/>
    <d v="2021-10-09T00:00:00"/>
    <n v="5"/>
    <n v="5"/>
    <n v="5"/>
    <n v="5"/>
    <n v="5"/>
    <n v="5"/>
    <n v="5"/>
    <n v="5"/>
    <n v="5"/>
    <n v="15"/>
    <n v="15"/>
    <n v="15"/>
  </r>
  <r>
    <n v="10"/>
    <x v="1"/>
    <d v="2021-10-10T00:00:00"/>
    <n v="4"/>
    <n v="4"/>
    <n v="4"/>
    <n v="4"/>
    <n v="4"/>
    <n v="4"/>
    <n v="4"/>
    <n v="4"/>
    <n v="4"/>
    <n v="12"/>
    <n v="12"/>
    <n v="1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">
  <r>
    <n v="1"/>
    <s v="Jim Doe"/>
    <s v="Male"/>
    <x v="0"/>
    <s v="1 Univerity Way"/>
    <s v="Albuquerque"/>
    <s v="NM"/>
    <n v="87131"/>
    <s v="Jim Doe@email.com"/>
    <s v="867-5309"/>
    <s v="Parenting Class"/>
    <x v="0"/>
    <d v="2020-10-01T00:00:00"/>
    <n v="1"/>
    <n v="1"/>
    <n v="1"/>
    <n v="1"/>
    <n v="1"/>
    <n v="1"/>
    <n v="1"/>
    <n v="1"/>
    <n v="1"/>
    <n v="3"/>
    <n v="3"/>
    <n v="3"/>
  </r>
  <r>
    <n v="1"/>
    <s v="Jim Doe"/>
    <s v="Male"/>
    <x v="0"/>
    <s v="1 Univerity Way"/>
    <s v="Albuquerque"/>
    <s v="NM"/>
    <n v="87131"/>
    <s v="Jim Doe@email.com"/>
    <s v="867-5309"/>
    <s v="Parenting Class"/>
    <x v="1"/>
    <d v="2021-10-01T00:00:00"/>
    <n v="4"/>
    <n v="4"/>
    <n v="4"/>
    <n v="4"/>
    <n v="4"/>
    <n v="4"/>
    <n v="4"/>
    <n v="4"/>
    <n v="4"/>
    <n v="12"/>
    <n v="12"/>
    <n v="12"/>
  </r>
  <r>
    <n v="2"/>
    <s v="John Dally"/>
    <s v="Male"/>
    <x v="1"/>
    <s v="2 Univerity Way"/>
    <s v="Albuquerque"/>
    <s v="NM"/>
    <n v="87131"/>
    <s v="John Dally@email.com"/>
    <s v="867-5310"/>
    <s v="Parenting Class"/>
    <x v="0"/>
    <d v="2020-10-02T00:00:00"/>
    <n v="1"/>
    <n v="1"/>
    <n v="1"/>
    <n v="1"/>
    <n v="1"/>
    <n v="1"/>
    <n v="1"/>
    <n v="1"/>
    <n v="1"/>
    <n v="3"/>
    <n v="3"/>
    <n v="3"/>
  </r>
  <r>
    <n v="3"/>
    <s v="Sally Afar"/>
    <s v="Female"/>
    <x v="0"/>
    <s v="3 Univerity Way"/>
    <s v="Albuquerque"/>
    <s v="NM"/>
    <n v="87131"/>
    <s v="Sally Afar@email.com"/>
    <s v="867-5311"/>
    <s v="Art Class"/>
    <x v="0"/>
    <d v="2020-10-03T00:00:00"/>
    <n v="1"/>
    <n v="1"/>
    <n v="1"/>
    <n v="1"/>
    <n v="1"/>
    <n v="1"/>
    <n v="1"/>
    <n v="1"/>
    <n v="1"/>
    <n v="3"/>
    <n v="3"/>
    <n v="3"/>
  </r>
  <r>
    <n v="4"/>
    <s v="Alejandra Ortiz"/>
    <s v="Female"/>
    <x v="2"/>
    <s v="4 Univerity Way"/>
    <s v="Albuquerque"/>
    <s v="NM"/>
    <n v="87131"/>
    <s v="Alejandra Ortiz@email.com"/>
    <s v="867-5312"/>
    <s v="Art Class"/>
    <x v="0"/>
    <d v="2020-10-04T00:00:00"/>
    <n v="1"/>
    <n v="1"/>
    <n v="1"/>
    <n v="1"/>
    <n v="1"/>
    <n v="1"/>
    <n v="1"/>
    <n v="1"/>
    <n v="1"/>
    <n v="3"/>
    <n v="3"/>
    <n v="3"/>
  </r>
  <r>
    <n v="5"/>
    <s v="Jorge Sorge"/>
    <s v="Male"/>
    <x v="2"/>
    <s v="5 Univerity Way"/>
    <s v="Albuquerque"/>
    <s v="NM"/>
    <n v="87131"/>
    <s v="Jorge Sorge@email.com"/>
    <s v="867-5313"/>
    <s v="Therapy "/>
    <x v="0"/>
    <d v="2020-10-05T00:00:00"/>
    <n v="1"/>
    <n v="1"/>
    <n v="1"/>
    <n v="1"/>
    <n v="1"/>
    <n v="1"/>
    <n v="1"/>
    <n v="1"/>
    <n v="1"/>
    <n v="3"/>
    <n v="3"/>
    <n v="3"/>
  </r>
  <r>
    <n v="6"/>
    <s v="Bill Dill"/>
    <s v="Male"/>
    <x v="0"/>
    <s v="6 Univerity Way"/>
    <s v="Santa Fe"/>
    <s v="NM"/>
    <n v="87501"/>
    <s v="Bill Dill@email.com"/>
    <s v="867-5314"/>
    <s v="English Class"/>
    <x v="0"/>
    <d v="2020-10-06T00:00:00"/>
    <n v="2"/>
    <n v="2"/>
    <n v="2"/>
    <n v="2"/>
    <n v="2"/>
    <n v="2"/>
    <n v="2"/>
    <n v="2"/>
    <n v="2"/>
    <n v="6"/>
    <n v="6"/>
    <n v="6"/>
  </r>
  <r>
    <n v="7"/>
    <s v="Destiny Child"/>
    <s v="Female"/>
    <x v="3"/>
    <s v="7 Univerity Way"/>
    <s v="Santa Fe"/>
    <s v="NM"/>
    <n v="87501"/>
    <s v="Destiny Child@email.com"/>
    <s v="867-5315"/>
    <s v="Therapy "/>
    <x v="0"/>
    <d v="2020-10-07T00:00:00"/>
    <n v="2"/>
    <n v="2"/>
    <n v="2"/>
    <n v="2"/>
    <n v="2"/>
    <n v="2"/>
    <n v="2"/>
    <n v="2"/>
    <n v="2"/>
    <n v="6"/>
    <n v="6"/>
    <n v="6"/>
  </r>
  <r>
    <n v="8"/>
    <s v="Eisha Gane"/>
    <s v="Female"/>
    <x v="3"/>
    <s v="8 Univerity Way"/>
    <s v="Santa Fe"/>
    <s v="NM"/>
    <n v="87501"/>
    <s v="Eisha Gane@email.com"/>
    <s v="867-5316"/>
    <s v="Therapy "/>
    <x v="0"/>
    <d v="2020-10-08T00:00:00"/>
    <n v="1"/>
    <n v="1"/>
    <n v="1"/>
    <n v="1"/>
    <n v="1"/>
    <n v="1"/>
    <n v="1"/>
    <n v="1"/>
    <n v="1"/>
    <n v="3"/>
    <n v="3"/>
    <n v="3"/>
  </r>
  <r>
    <n v="9"/>
    <s v="Esme Montoya"/>
    <s v="Male"/>
    <x v="2"/>
    <s v="9 Univerity Way"/>
    <s v="Santa Fe"/>
    <s v="NM"/>
    <n v="87501"/>
    <s v="Esme Montoya@email.com"/>
    <s v="867-5317"/>
    <s v="Parenting Class"/>
    <x v="0"/>
    <d v="2020-10-09T00:00:00"/>
    <n v="3"/>
    <n v="3"/>
    <n v="3"/>
    <n v="3"/>
    <n v="3"/>
    <n v="3"/>
    <n v="3"/>
    <n v="3"/>
    <n v="3"/>
    <n v="9"/>
    <n v="9"/>
    <n v="9"/>
  </r>
  <r>
    <n v="10"/>
    <s v="Emani Spirit"/>
    <s v="Female"/>
    <x v="4"/>
    <s v="10 Univerity Way"/>
    <s v="Santa Fe"/>
    <s v="NM"/>
    <n v="87501"/>
    <s v="Emani Spirit@email.com"/>
    <s v="867-5318"/>
    <s v="Art Class"/>
    <x v="0"/>
    <d v="2020-10-10T00:00:00"/>
    <n v="2"/>
    <n v="2"/>
    <n v="2"/>
    <n v="2"/>
    <n v="2"/>
    <n v="2"/>
    <n v="2"/>
    <n v="2"/>
    <n v="2"/>
    <n v="6"/>
    <n v="6"/>
    <n v="6"/>
  </r>
  <r>
    <n v="2"/>
    <s v="John Dally"/>
    <s v="Male"/>
    <x v="1"/>
    <s v="2 Univerity Way"/>
    <s v="Albuquerque"/>
    <s v="NM"/>
    <n v="87131"/>
    <s v="John Dally@email.com"/>
    <s v="867-5310"/>
    <s v="Parenting Class"/>
    <x v="1"/>
    <d v="2021-10-02T00:00:00"/>
    <n v="5"/>
    <n v="5"/>
    <n v="5"/>
    <n v="5"/>
    <n v="5"/>
    <n v="5"/>
    <n v="5"/>
    <n v="5"/>
    <n v="5"/>
    <n v="15"/>
    <n v="15"/>
    <n v="15"/>
  </r>
  <r>
    <n v="3"/>
    <s v="Sally Afar"/>
    <s v="Female"/>
    <x v="0"/>
    <s v="3 Univerity Way"/>
    <s v="Albuquerque"/>
    <s v="NM"/>
    <n v="87131"/>
    <s v="Sally Afar@email.com"/>
    <s v="867-5311"/>
    <s v="Art Class"/>
    <x v="1"/>
    <d v="2021-10-03T00:00:00"/>
    <n v="4"/>
    <n v="4"/>
    <n v="4"/>
    <n v="4"/>
    <n v="4"/>
    <n v="4"/>
    <n v="4"/>
    <n v="4"/>
    <n v="4"/>
    <n v="12"/>
    <n v="12"/>
    <n v="12"/>
  </r>
  <r>
    <n v="4"/>
    <s v="Alejandra Ortiz"/>
    <s v="Female"/>
    <x v="2"/>
    <s v="4 Univerity Way"/>
    <s v="Albuquerque"/>
    <s v="NM"/>
    <n v="87131"/>
    <s v="Alejandra Ortiz@email.com"/>
    <s v="867-5312"/>
    <s v="Art Class"/>
    <x v="1"/>
    <d v="2021-10-04T00:00:00"/>
    <n v="3"/>
    <n v="3"/>
    <n v="3"/>
    <n v="3"/>
    <n v="3"/>
    <n v="3"/>
    <n v="3"/>
    <n v="3"/>
    <n v="3"/>
    <n v="9"/>
    <n v="9"/>
    <n v="9"/>
  </r>
  <r>
    <n v="5"/>
    <s v="Jorge Sorge"/>
    <s v="Male"/>
    <x v="2"/>
    <s v="5 Univerity Way"/>
    <s v="Albuquerque"/>
    <s v="NM"/>
    <n v="87131"/>
    <s v="Jorge Sorge@email.com"/>
    <s v="867-5313"/>
    <s v="Therapy "/>
    <x v="1"/>
    <d v="2021-10-05T00:00:00"/>
    <n v="5"/>
    <n v="5"/>
    <n v="5"/>
    <n v="5"/>
    <n v="5"/>
    <n v="5"/>
    <n v="5"/>
    <n v="5"/>
    <n v="5"/>
    <n v="15"/>
    <n v="15"/>
    <n v="15"/>
  </r>
  <r>
    <n v="6"/>
    <s v="Bill Dill"/>
    <s v="Male"/>
    <x v="0"/>
    <s v="6 Univerity Way"/>
    <s v="Santa Fe"/>
    <s v="NM"/>
    <n v="87501"/>
    <s v="Bill Dill@email.com"/>
    <s v="867-5314"/>
    <s v="English Class"/>
    <x v="1"/>
    <d v="2021-10-06T00:00:00"/>
    <n v="4"/>
    <n v="4"/>
    <n v="4"/>
    <n v="4"/>
    <n v="4"/>
    <n v="4"/>
    <n v="4"/>
    <n v="4"/>
    <n v="4"/>
    <n v="12"/>
    <n v="12"/>
    <n v="12"/>
  </r>
  <r>
    <n v="7"/>
    <s v="Destiny Child"/>
    <s v="Female"/>
    <x v="3"/>
    <s v="7 Univerity Way"/>
    <s v="Santa Fe"/>
    <s v="NM"/>
    <n v="87501"/>
    <s v="Destiny Child@email.com"/>
    <s v="867-5315"/>
    <s v="Therapy "/>
    <x v="1"/>
    <d v="2021-10-07T00:00:00"/>
    <n v="3"/>
    <n v="3"/>
    <n v="3"/>
    <n v="3"/>
    <n v="3"/>
    <n v="3"/>
    <n v="3"/>
    <n v="3"/>
    <n v="3"/>
    <n v="9"/>
    <n v="9"/>
    <n v="9"/>
  </r>
  <r>
    <n v="8"/>
    <s v="Eisha Gane"/>
    <s v="Female"/>
    <x v="3"/>
    <s v="8 Univerity Way"/>
    <s v="Santa Fe"/>
    <s v="NM"/>
    <n v="87501"/>
    <s v="Eisha Gane@email.com"/>
    <s v="867-5316"/>
    <s v="Therapy "/>
    <x v="1"/>
    <d v="2021-10-08T00:00:00"/>
    <n v="5"/>
    <n v="5"/>
    <n v="5"/>
    <n v="5"/>
    <n v="5"/>
    <n v="5"/>
    <n v="5"/>
    <n v="5"/>
    <n v="5"/>
    <n v="15"/>
    <n v="15"/>
    <n v="15"/>
  </r>
  <r>
    <n v="9"/>
    <s v="Esme Montoya"/>
    <s v="Male"/>
    <x v="2"/>
    <s v="9 Univerity Way"/>
    <s v="Santa Fe"/>
    <s v="NM"/>
    <n v="87501"/>
    <s v="Esme Montoya@email.com"/>
    <s v="867-5317"/>
    <s v="Parenting Class"/>
    <x v="1"/>
    <d v="2021-10-09T00:00:00"/>
    <n v="5"/>
    <n v="5"/>
    <n v="5"/>
    <n v="5"/>
    <n v="5"/>
    <n v="5"/>
    <n v="5"/>
    <n v="5"/>
    <n v="5"/>
    <n v="15"/>
    <n v="15"/>
    <n v="15"/>
  </r>
  <r>
    <n v="10"/>
    <s v="Emani Spirit"/>
    <s v="Female"/>
    <x v="4"/>
    <s v="10 Univerity Way"/>
    <s v="Santa Fe"/>
    <s v="NM"/>
    <n v="87501"/>
    <s v="Emani Spirit@email.com"/>
    <s v="867-5318"/>
    <s v="Art Class"/>
    <x v="1"/>
    <d v="2021-10-10T00:00:00"/>
    <n v="4"/>
    <n v="4"/>
    <n v="4"/>
    <n v="4"/>
    <n v="4"/>
    <n v="4"/>
    <n v="4"/>
    <n v="4"/>
    <n v="4"/>
    <n v="12"/>
    <n v="12"/>
    <n v="12"/>
  </r>
  <r>
    <m/>
    <m/>
    <m/>
    <x v="5"/>
    <m/>
    <m/>
    <m/>
    <m/>
    <m/>
    <m/>
    <m/>
    <x v="2"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FC76EC-AC07-4019-99D0-4BC7F4AE30D9}" name="PivotTable4" cacheId="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19:A20" firstHeaderRow="1" firstDataRow="1" firstDataCol="0"/>
  <pivotFields count="11">
    <pivotField dataField="1" showAll="0"/>
    <pivotField showAll="0"/>
    <pivotField showAll="0">
      <items count="4">
        <item x="1"/>
        <item x="0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Items count="1">
    <i/>
  </colItems>
  <dataFields count="1">
    <dataField name="Count of ID" fld="0" subtotal="count" baseField="2" baseItem="5556708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59C25F-8DB4-4553-BB2D-9E54CE8661E3}" name="PivotTable3" cacheId="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A10:B16" firstHeaderRow="1" firstDataRow="1" firstDataCol="1"/>
  <pivotFields count="11">
    <pivotField showAll="0"/>
    <pivotField showAll="0"/>
    <pivotField showAll="0">
      <items count="4">
        <item x="1"/>
        <item x="0"/>
        <item h="1" x="2"/>
        <item t="default"/>
      </items>
    </pivotField>
    <pivotField axis="axisRow" dataField="1" showAll="0" sortType="descending">
      <items count="7">
        <item x="3"/>
        <item x="4"/>
        <item x="1"/>
        <item x="2"/>
        <item x="0"/>
        <item h="1"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6">
    <i>
      <x v="3"/>
    </i>
    <i>
      <x v="4"/>
    </i>
    <i>
      <x/>
    </i>
    <i>
      <x v="1"/>
    </i>
    <i>
      <x v="2"/>
    </i>
    <i t="grand">
      <x/>
    </i>
  </rowItems>
  <colItems count="1">
    <i/>
  </colItems>
  <dataFields count="1">
    <dataField name="Count of Ethnicity" fld="3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E46F606-80D2-448B-9532-87DB12B7C3FA}" name="PivotTable2" cacheId="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6" firstHeaderRow="1" firstDataRow="1" firstDataCol="1"/>
  <pivotFields count="11">
    <pivotField showAll="0"/>
    <pivotField showAll="0"/>
    <pivotField axis="axisRow" dataField="1" showAll="0">
      <items count="4">
        <item x="1"/>
        <item x="0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Count of Gender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58A4AC-2F43-43D7-8533-CAA8E161115D}" name="PivotTable5" cacheId="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D6" firstHeaderRow="0" firstDataRow="1" firstDataCol="1"/>
  <pivotFields count="15">
    <pivotField showAll="0"/>
    <pivotField axis="axisRow" showAll="0">
      <items count="3">
        <item x="1"/>
        <item x="0"/>
        <item t="default"/>
      </items>
    </pivotField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</pivotFields>
  <rowFields count="1">
    <field x="1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verage of Total Inner Wealth" fld="12" subtotal="average" baseField="1" baseItem="0"/>
    <dataField name="Sum of Total Mental Health" fld="13" baseField="0" baseItem="0"/>
    <dataField name="Sum of Total Housing Security" fld="1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BB575D-3EC3-4FA6-A504-21960AFB3A17}" name="PivotTable6" cacheId="1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D16" firstHeaderRow="0" firstDataRow="1" firstDataCol="1"/>
  <pivotFields count="25">
    <pivotField showAll="0"/>
    <pivotField showAll="0"/>
    <pivotField showAll="0"/>
    <pivotField axis="axisRow" showAll="0">
      <items count="7">
        <item x="3"/>
        <item x="4"/>
        <item x="1"/>
        <item x="2"/>
        <item x="0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1"/>
        <item x="0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</pivotFields>
  <rowFields count="2">
    <field x="11"/>
    <field x="3"/>
  </rowFields>
  <rowItems count="13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verage of Total Inner Wealth" fld="22" subtotal="average" baseField="11" baseItem="0"/>
    <dataField name="Sum of Total Mental Health" fld="23" baseField="0" baseItem="0"/>
    <dataField name="Sum of Total Housing Security" fld="2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D598B0F6-AB43-4239-8AF7-E6B532C543BD}" autoFormatId="16" applyNumberFormats="0" applyBorderFormats="0" applyFontFormats="0" applyPatternFormats="0" applyAlignmentFormats="0" applyWidthHeightFormats="0">
  <queryTableRefresh nextId="16">
    <queryTableFields count="15">
      <queryTableField id="1" name="ClientID" tableColumnId="1"/>
      <queryTableField id="2" name="ServiceDate" tableColumnId="2"/>
      <queryTableField id="3" name="Location" tableColumnId="3"/>
      <queryTableField id="4" name="Clinician " tableColumnId="4"/>
      <queryTableField id="5" name="ServiceType" tableColumnId="5"/>
      <queryTableField id="6" name="Name" tableColumnId="6"/>
      <queryTableField id="7" name="Gender" tableColumnId="7"/>
      <queryTableField id="8" name="Ethnicity" tableColumnId="8"/>
      <queryTableField id="9" name="Street Address" tableColumnId="9"/>
      <queryTableField id="10" name="City" tableColumnId="10"/>
      <queryTableField id="11" name="State" tableColumnId="11"/>
      <queryTableField id="12" name="Zip" tableColumnId="12"/>
      <queryTableField id="13" name="Email Address" tableColumnId="13"/>
      <queryTableField id="14" name="Phone Number" tableColumnId="14"/>
      <queryTableField id="15" name="Service Requested" tableColumnId="1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880C33A-02D5-4569-8275-851922AF8D37}" autoFormatId="16" applyNumberFormats="0" applyBorderFormats="0" applyFontFormats="0" applyPatternFormats="0" applyAlignmentFormats="0" applyWidthHeightFormats="0">
  <queryTableRefresh nextId="26">
    <queryTableFields count="25">
      <queryTableField id="1" name="ID" tableColumnId="1"/>
      <queryTableField id="2" name="Name" tableColumnId="2"/>
      <queryTableField id="3" name="Gender" tableColumnId="3"/>
      <queryTableField id="4" name="Ethnicity" tableColumnId="4"/>
      <queryTableField id="5" name="Street Address" tableColumnId="5"/>
      <queryTableField id="6" name="City" tableColumnId="6"/>
      <queryTableField id="7" name="State" tableColumnId="7"/>
      <queryTableField id="8" name="Zip" tableColumnId="8"/>
      <queryTableField id="9" name="Email Address" tableColumnId="9"/>
      <queryTableField id="10" name="Phone Number" tableColumnId="10"/>
      <queryTableField id="11" name="Service Requested" tableColumnId="11"/>
      <queryTableField id="12" name="Test Type" tableColumnId="12"/>
      <queryTableField id="13" name="Test Date" tableColumnId="13"/>
      <queryTableField id="14" name="InnerWealth1" tableColumnId="14"/>
      <queryTableField id="15" name="InnerWealth2" tableColumnId="15"/>
      <queryTableField id="16" name="InnerWealth3" tableColumnId="16"/>
      <queryTableField id="17" name="MentalHealth1" tableColumnId="17"/>
      <queryTableField id="18" name="MentalHealth2" tableColumnId="18"/>
      <queryTableField id="19" name="MentalHealth3" tableColumnId="19"/>
      <queryTableField id="20" name="HousingSecurity1" tableColumnId="20"/>
      <queryTableField id="21" name="HousingSecurity2" tableColumnId="21"/>
      <queryTableField id="22" name="HousingSecurity3" tableColumnId="22"/>
      <queryTableField id="23" name="Total Inner Wealth" tableColumnId="23"/>
      <queryTableField id="24" name="Total Mental Health" tableColumnId="24"/>
      <queryTableField id="25" name="Total Housing Security" tableColumnId="25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687D6C-E084-40FF-9582-ED8A1D09108C}" name="Table1" displayName="Table1" ref="A1:E21" totalsRowShown="0" headerRowDxfId="43">
  <autoFilter ref="A1:E21" xr:uid="{F2687D6C-E084-40FF-9582-ED8A1D09108C}"/>
  <tableColumns count="5">
    <tableColumn id="1" xr3:uid="{C72C7E15-529E-4E2D-8FB1-D893679BD730}" name="ClientID"/>
    <tableColumn id="2" xr3:uid="{94AF571F-6793-42A7-AB6B-7111725A9644}" name="ServiceDate" dataDxfId="42"/>
    <tableColumn id="3" xr3:uid="{3C0AE394-9ACE-4573-9E60-B068509AD885}" name="Location"/>
    <tableColumn id="4" xr3:uid="{EA2B6240-4F47-485B-B758-4D0B41D595E5}" name="Clinician "/>
    <tableColumn id="5" xr3:uid="{E7E9467B-2D59-4759-B539-A4EFE736725C}" name="ServiceType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32ECF04-4352-4DFE-86FE-7E32D39A85B7}" name="Table2" displayName="Table2" ref="A1:K11" totalsRowShown="0">
  <autoFilter ref="A1:K11" xr:uid="{E32ECF04-4352-4DFE-86FE-7E32D39A85B7}"/>
  <tableColumns count="11">
    <tableColumn id="1" xr3:uid="{01F74924-EAD3-469B-AA32-DCEB3C23CE2C}" name="ID"/>
    <tableColumn id="2" xr3:uid="{9620369B-03E1-45F1-81EC-97FFEE790010}" name="Name"/>
    <tableColumn id="3" xr3:uid="{4F832387-E1C4-4083-AEEF-686EE21FB501}" name="Gender"/>
    <tableColumn id="4" xr3:uid="{5CE2979B-1C2D-4BBE-8DB4-7FD9301040B8}" name="Ethnicity"/>
    <tableColumn id="5" xr3:uid="{B2B72F66-DE71-4132-BA82-34AD0012C4D8}" name="Street Address"/>
    <tableColumn id="6" xr3:uid="{CF5F6C89-C70B-414E-8DE4-369CE60E7214}" name="City"/>
    <tableColumn id="7" xr3:uid="{52165255-6168-4267-90C6-D333446CBCE3}" name="State"/>
    <tableColumn id="8" xr3:uid="{A65492B8-F68F-4C01-974D-BE5BB68E3A06}" name="Zip"/>
    <tableColumn id="9" xr3:uid="{8D072B4A-DDB2-4692-9E17-1D050DF9F524}" name="Email Address" dataDxfId="41">
      <calculatedColumnFormula>CONCATENATE(B2,"@email.com")</calculatedColumnFormula>
    </tableColumn>
    <tableColumn id="10" xr3:uid="{8326743D-4A95-4F8A-A200-C95F653A919C}" name="Phone Number" dataDxfId="40"/>
    <tableColumn id="11" xr3:uid="{C6A2546B-4CC1-411B-886F-509355E54545}" name="Service Requested" dataDxfId="39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5E4D130-33A6-493F-A71A-F4E99770A535}" name="Merge2" displayName="Merge2" ref="A1:O21" tableType="queryTable" totalsRowShown="0">
  <autoFilter ref="A1:O21" xr:uid="{25E4D130-33A6-493F-A71A-F4E99770A535}"/>
  <tableColumns count="15">
    <tableColumn id="1" xr3:uid="{250B9A04-5207-4F73-BC32-7D8D12EB2D0E}" uniqueName="1" name="ClientID" queryTableFieldId="1"/>
    <tableColumn id="2" xr3:uid="{03C3585C-5744-4F72-8D26-897ABD764418}" uniqueName="2" name="ServiceDate" queryTableFieldId="2" dataDxfId="12"/>
    <tableColumn id="3" xr3:uid="{257CBAC8-17CA-477A-8307-4BBEC9FC331F}" uniqueName="3" name="Location" queryTableFieldId="3" dataDxfId="11"/>
    <tableColumn id="4" xr3:uid="{1947E12C-C382-42CF-87A2-CD8B102D3862}" uniqueName="4" name="Clinician " queryTableFieldId="4" dataDxfId="10"/>
    <tableColumn id="5" xr3:uid="{12969F05-3B69-49B4-866C-A175CA203350}" uniqueName="5" name="ServiceType" queryTableFieldId="5" dataDxfId="9"/>
    <tableColumn id="6" xr3:uid="{05414575-C1D2-46F1-A5A0-A016628252EE}" uniqueName="6" name="Name" queryTableFieldId="6" dataDxfId="8"/>
    <tableColumn id="7" xr3:uid="{2F880311-9377-433F-BBA5-AA5D6487B369}" uniqueName="7" name="Gender" queryTableFieldId="7" dataDxfId="7"/>
    <tableColumn id="8" xr3:uid="{FD294908-52E0-41DA-8160-C640FE78EA7A}" uniqueName="8" name="Ethnicity" queryTableFieldId="8" dataDxfId="6"/>
    <tableColumn id="9" xr3:uid="{1E76C1A5-F689-41E5-813F-02EA34B1E18A}" uniqueName="9" name="Street Address" queryTableFieldId="9" dataDxfId="5"/>
    <tableColumn id="10" xr3:uid="{9184843C-B045-4076-B30F-390169C445D7}" uniqueName="10" name="City" queryTableFieldId="10" dataDxfId="4"/>
    <tableColumn id="11" xr3:uid="{F65537C5-4275-465D-9D28-4E878C7E03C9}" uniqueName="11" name="State" queryTableFieldId="11" dataDxfId="3"/>
    <tableColumn id="12" xr3:uid="{44337532-2D3E-4D95-8887-DC903134CC5F}" uniqueName="12" name="Zip" queryTableFieldId="12"/>
    <tableColumn id="13" xr3:uid="{7377D6A4-9D41-4BE3-A21B-1D152FDF52EB}" uniqueName="13" name="Email Address" queryTableFieldId="13" dataDxfId="2"/>
    <tableColumn id="14" xr3:uid="{23E78D1C-5CC5-4679-9246-8B9E72ADCE7F}" uniqueName="14" name="Phone Number" queryTableFieldId="14" dataDxfId="1"/>
    <tableColumn id="15" xr3:uid="{D4791005-3FF7-4E85-AAAB-913CB3C52172}" uniqueName="15" name="Service Requested" queryTableFieldId="15" dataDxfId="0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83B6888-AB97-4BAF-9443-7B53F915F98A}" name="Table5" displayName="Table5" ref="A1:O21" totalsRowShown="0" headerRowDxfId="24" dataDxfId="25">
  <autoFilter ref="A1:O21" xr:uid="{683B6888-AB97-4BAF-9443-7B53F915F98A}"/>
  <tableColumns count="15">
    <tableColumn id="1" xr3:uid="{95787719-B073-4A01-8BF2-622916505EF1}" name="ID"/>
    <tableColumn id="2" xr3:uid="{CBA53E5F-439B-442D-9799-E1482772CBC9}" name="Test Type"/>
    <tableColumn id="3" xr3:uid="{207BE266-D6EF-4FAC-923E-F620758429A9}" name="Test Date" dataDxfId="38"/>
    <tableColumn id="4" xr3:uid="{B399AF9F-6817-4247-8574-B8A4F7C19EC1}" name="InnerWealth1" dataDxfId="37"/>
    <tableColumn id="5" xr3:uid="{E4DD5B4D-006E-43F2-B3CA-D7A37C8AA669}" name="InnerWealth2" dataDxfId="36"/>
    <tableColumn id="6" xr3:uid="{8D1D7FDE-EE2C-4EBC-8E67-AA07A0242705}" name="InnerWealth3" dataDxfId="35"/>
    <tableColumn id="7" xr3:uid="{B3F13AFF-7176-4D1A-BE39-5429C74670EB}" name="MentalHealth1" dataDxfId="34"/>
    <tableColumn id="8" xr3:uid="{61E2CB40-9D9C-43BF-A2ED-4AEE46C1FF73}" name="MentalHealth2" dataDxfId="33"/>
    <tableColumn id="9" xr3:uid="{9DCB8936-DD77-40F6-8ED9-76E2D4526D86}" name="MentalHealth3" dataDxfId="32"/>
    <tableColumn id="10" xr3:uid="{B8445531-7FB5-43EB-BE04-8E54DF7BC5FF}" name="HousingSecurity1" dataDxfId="31"/>
    <tableColumn id="11" xr3:uid="{3CB5B58D-B791-4D40-BA50-FC50FA0C91AA}" name="HousingSecurity2" dataDxfId="30"/>
    <tableColumn id="12" xr3:uid="{0BF512D7-96D7-454A-B17D-96682B857765}" name="HousingSecurity3" dataDxfId="29"/>
    <tableColumn id="13" xr3:uid="{D513A0DA-3637-4B58-81A0-9BC99BED78F7}" name="Total Inner Wealth" dataDxfId="28">
      <calculatedColumnFormula>SUM(D2:F2)</calculatedColumnFormula>
    </tableColumn>
    <tableColumn id="14" xr3:uid="{054EA573-E4F8-417C-9AEB-93EABCECEA39}" name="Total Mental Health" dataDxfId="27">
      <calculatedColumnFormula>SUM(G2:I2)</calculatedColumnFormula>
    </tableColumn>
    <tableColumn id="15" xr3:uid="{0B74C4E5-8DE7-4EC3-9CEF-0A23DE8C1AF3}" name="Total Housing Security" dataDxfId="26">
      <calculatedColumnFormula>SUM(J2:L2)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57D0E12-3929-47D4-9D9A-B842CA1C8276}" name="Merge1" displayName="Merge1" ref="A1:Y21" tableType="queryTable" totalsRowShown="0">
  <autoFilter ref="A1:Y21" xr:uid="{D57D0E12-3929-47D4-9D9A-B842CA1C8276}"/>
  <tableColumns count="25">
    <tableColumn id="1" xr3:uid="{7EEB3FA4-D0E7-4DDF-A813-5C4CA556A3B9}" uniqueName="1" name="ID" queryTableFieldId="1"/>
    <tableColumn id="2" xr3:uid="{04936B46-EB37-4D88-BCBD-07FCC7088AF4}" uniqueName="2" name="Name" queryTableFieldId="2" dataDxfId="23"/>
    <tableColumn id="3" xr3:uid="{BCABDCEE-FDBB-4385-92AD-69E82564C9AC}" uniqueName="3" name="Gender" queryTableFieldId="3" dataDxfId="22"/>
    <tableColumn id="4" xr3:uid="{C5335FCD-9A20-424E-8608-B99D13A6055B}" uniqueName="4" name="Ethnicity" queryTableFieldId="4" dataDxfId="21"/>
    <tableColumn id="5" xr3:uid="{40000125-DB4C-4B8D-A477-DE82766D5F94}" uniqueName="5" name="Street Address" queryTableFieldId="5" dataDxfId="20"/>
    <tableColumn id="6" xr3:uid="{16D6418A-8174-49F4-9266-2E39DCEEB760}" uniqueName="6" name="City" queryTableFieldId="6" dataDxfId="19"/>
    <tableColumn id="7" xr3:uid="{C8E72D55-038D-4AE3-B978-62D6200EC27A}" uniqueName="7" name="State" queryTableFieldId="7" dataDxfId="18"/>
    <tableColumn id="8" xr3:uid="{539FD4D1-172E-4E1C-B2D4-2E0C7B0CE797}" uniqueName="8" name="Zip" queryTableFieldId="8"/>
    <tableColumn id="9" xr3:uid="{DAA1FACD-AD0C-4705-ADDD-5DFC3C7748F8}" uniqueName="9" name="Email Address" queryTableFieldId="9" dataDxfId="17"/>
    <tableColumn id="10" xr3:uid="{6D73D401-EBAE-418D-8A95-4A5693173689}" uniqueName="10" name="Phone Number" queryTableFieldId="10" dataDxfId="16"/>
    <tableColumn id="11" xr3:uid="{DCE20C2E-5150-43D7-B09B-AC08B4558931}" uniqueName="11" name="Service Requested" queryTableFieldId="11" dataDxfId="15"/>
    <tableColumn id="12" xr3:uid="{4A8D36E1-2B7C-4801-937E-A76B1721E134}" uniqueName="12" name="Test Type" queryTableFieldId="12" dataDxfId="14"/>
    <tableColumn id="13" xr3:uid="{EF49BC81-9E75-4EE2-8B0C-5637FCA6275F}" uniqueName="13" name="Test Date" queryTableFieldId="13" dataDxfId="13"/>
    <tableColumn id="14" xr3:uid="{19C0AEA6-025F-459D-8C37-029DAB75EC34}" uniqueName="14" name="InnerWealth1" queryTableFieldId="14"/>
    <tableColumn id="15" xr3:uid="{AA186BEB-BB7E-4D16-864C-2C8E07CA1F62}" uniqueName="15" name="InnerWealth2" queryTableFieldId="15"/>
    <tableColumn id="16" xr3:uid="{2FAA6538-B2CD-4B1B-A205-DF1AF3CC8B95}" uniqueName="16" name="InnerWealth3" queryTableFieldId="16"/>
    <tableColumn id="17" xr3:uid="{D694E08E-E850-4B0E-A8EA-045C38E3F4FF}" uniqueName="17" name="MentalHealth1" queryTableFieldId="17"/>
    <tableColumn id="18" xr3:uid="{172BD191-06DF-49CE-A09E-E7E7D7D5A4A3}" uniqueName="18" name="MentalHealth2" queryTableFieldId="18"/>
    <tableColumn id="19" xr3:uid="{44731298-0E77-4650-BDCB-410C3811C854}" uniqueName="19" name="MentalHealth3" queryTableFieldId="19"/>
    <tableColumn id="20" xr3:uid="{183A4C05-79B4-413A-BA45-A9B01E018B33}" uniqueName="20" name="HousingSecurity1" queryTableFieldId="20"/>
    <tableColumn id="21" xr3:uid="{BAB5CDD9-FB9C-483E-BCC2-625B80546C40}" uniqueName="21" name="HousingSecurity2" queryTableFieldId="21"/>
    <tableColumn id="22" xr3:uid="{3D381EEF-3533-4C63-8A1E-B8C7C4D131F1}" uniqueName="22" name="HousingSecurity3" queryTableFieldId="22"/>
    <tableColumn id="23" xr3:uid="{4237AB6F-9CC7-46F9-9F64-F9E9605ED0D7}" uniqueName="23" name="Total Inner Wealth" queryTableFieldId="23"/>
    <tableColumn id="24" xr3:uid="{C6DD5008-AAFF-4B34-B00D-94C90B3F0FE2}" uniqueName="24" name="Total Mental Health" queryTableFieldId="24"/>
    <tableColumn id="25" xr3:uid="{2A0DF3C5-EF5D-4B95-88E8-16CFBA791449}" uniqueName="25" name="Total Housing Security" queryTableFieldId="2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FBAEA-8E2A-450E-AD79-B7452C5642E4}">
  <dimension ref="A1:E21"/>
  <sheetViews>
    <sheetView workbookViewId="0">
      <selection activeCell="C12" sqref="C12"/>
    </sheetView>
  </sheetViews>
  <sheetFormatPr defaultRowHeight="14.4" x14ac:dyDescent="0.3"/>
  <cols>
    <col min="1" max="1" width="9.44140625" customWidth="1"/>
    <col min="2" max="2" width="12.77734375" customWidth="1"/>
    <col min="3" max="3" width="11.21875" bestFit="1" customWidth="1"/>
    <col min="4" max="4" width="10.33203125" customWidth="1"/>
    <col min="5" max="5" width="13" customWidth="1"/>
  </cols>
  <sheetData>
    <row r="1" spans="1:5" x14ac:dyDescent="0.3">
      <c r="A1" s="2" t="s">
        <v>0</v>
      </c>
      <c r="B1" s="2" t="s">
        <v>1</v>
      </c>
      <c r="C1" s="2" t="s">
        <v>2</v>
      </c>
      <c r="D1" s="2" t="s">
        <v>5</v>
      </c>
      <c r="E1" s="2" t="s">
        <v>8</v>
      </c>
    </row>
    <row r="2" spans="1:5" x14ac:dyDescent="0.3">
      <c r="A2">
        <v>1</v>
      </c>
      <c r="B2" s="1">
        <v>44105</v>
      </c>
      <c r="C2" t="s">
        <v>3</v>
      </c>
      <c r="D2" t="s">
        <v>6</v>
      </c>
      <c r="E2" t="s">
        <v>9</v>
      </c>
    </row>
    <row r="3" spans="1:5" x14ac:dyDescent="0.3">
      <c r="A3">
        <v>2</v>
      </c>
      <c r="B3" s="1">
        <v>44106</v>
      </c>
      <c r="C3" t="s">
        <v>3</v>
      </c>
      <c r="D3" t="s">
        <v>6</v>
      </c>
      <c r="E3" t="s">
        <v>9</v>
      </c>
    </row>
    <row r="4" spans="1:5" x14ac:dyDescent="0.3">
      <c r="A4">
        <v>3</v>
      </c>
      <c r="B4" s="1">
        <v>44107</v>
      </c>
      <c r="C4" t="s">
        <v>3</v>
      </c>
      <c r="D4" t="s">
        <v>6</v>
      </c>
      <c r="E4" t="s">
        <v>9</v>
      </c>
    </row>
    <row r="5" spans="1:5" x14ac:dyDescent="0.3">
      <c r="A5">
        <v>4</v>
      </c>
      <c r="B5" s="1">
        <v>44108</v>
      </c>
      <c r="C5" t="s">
        <v>3</v>
      </c>
      <c r="D5" t="s">
        <v>6</v>
      </c>
      <c r="E5" t="s">
        <v>9</v>
      </c>
    </row>
    <row r="6" spans="1:5" x14ac:dyDescent="0.3">
      <c r="A6">
        <v>5</v>
      </c>
      <c r="B6" s="1">
        <v>44109</v>
      </c>
      <c r="C6" t="s">
        <v>3</v>
      </c>
      <c r="D6" t="s">
        <v>6</v>
      </c>
      <c r="E6" t="s">
        <v>9</v>
      </c>
    </row>
    <row r="7" spans="1:5" x14ac:dyDescent="0.3">
      <c r="A7">
        <v>6</v>
      </c>
      <c r="B7" s="1">
        <v>44110</v>
      </c>
      <c r="C7" t="s">
        <v>4</v>
      </c>
      <c r="D7" t="s">
        <v>7</v>
      </c>
      <c r="E7" t="s">
        <v>9</v>
      </c>
    </row>
    <row r="8" spans="1:5" x14ac:dyDescent="0.3">
      <c r="A8">
        <v>7</v>
      </c>
      <c r="B8" s="1">
        <v>44111</v>
      </c>
      <c r="C8" t="s">
        <v>4</v>
      </c>
      <c r="D8" t="s">
        <v>7</v>
      </c>
      <c r="E8" t="s">
        <v>9</v>
      </c>
    </row>
    <row r="9" spans="1:5" x14ac:dyDescent="0.3">
      <c r="A9">
        <v>8</v>
      </c>
      <c r="B9" s="1">
        <v>44112</v>
      </c>
      <c r="C9" t="s">
        <v>4</v>
      </c>
      <c r="D9" t="s">
        <v>7</v>
      </c>
      <c r="E9" t="s">
        <v>9</v>
      </c>
    </row>
    <row r="10" spans="1:5" x14ac:dyDescent="0.3">
      <c r="A10">
        <v>9</v>
      </c>
      <c r="B10" s="1">
        <v>44113</v>
      </c>
      <c r="C10" t="s">
        <v>4</v>
      </c>
      <c r="D10" t="s">
        <v>7</v>
      </c>
      <c r="E10" t="s">
        <v>9</v>
      </c>
    </row>
    <row r="11" spans="1:5" x14ac:dyDescent="0.3">
      <c r="A11">
        <v>10</v>
      </c>
      <c r="B11" s="1">
        <v>44114</v>
      </c>
      <c r="C11" t="s">
        <v>4</v>
      </c>
      <c r="D11" t="s">
        <v>7</v>
      </c>
      <c r="E11" t="s">
        <v>9</v>
      </c>
    </row>
    <row r="12" spans="1:5" x14ac:dyDescent="0.3">
      <c r="A12">
        <v>1</v>
      </c>
      <c r="B12" s="1">
        <v>44470</v>
      </c>
      <c r="C12" t="s">
        <v>3</v>
      </c>
      <c r="D12" t="s">
        <v>6</v>
      </c>
      <c r="E12" t="s">
        <v>10</v>
      </c>
    </row>
    <row r="13" spans="1:5" x14ac:dyDescent="0.3">
      <c r="A13">
        <v>2</v>
      </c>
      <c r="B13" s="1">
        <v>44471</v>
      </c>
      <c r="C13" t="s">
        <v>3</v>
      </c>
      <c r="D13" t="s">
        <v>6</v>
      </c>
      <c r="E13" t="s">
        <v>10</v>
      </c>
    </row>
    <row r="14" spans="1:5" x14ac:dyDescent="0.3">
      <c r="A14">
        <v>3</v>
      </c>
      <c r="B14" s="1">
        <v>44472</v>
      </c>
      <c r="C14" t="s">
        <v>3</v>
      </c>
      <c r="D14" t="s">
        <v>6</v>
      </c>
      <c r="E14" t="s">
        <v>10</v>
      </c>
    </row>
    <row r="15" spans="1:5" x14ac:dyDescent="0.3">
      <c r="A15">
        <v>4</v>
      </c>
      <c r="B15" s="1">
        <v>44473</v>
      </c>
      <c r="C15" t="s">
        <v>3</v>
      </c>
      <c r="D15" t="s">
        <v>6</v>
      </c>
      <c r="E15" t="s">
        <v>10</v>
      </c>
    </row>
    <row r="16" spans="1:5" x14ac:dyDescent="0.3">
      <c r="A16">
        <v>5</v>
      </c>
      <c r="B16" s="1">
        <v>44474</v>
      </c>
      <c r="C16" t="s">
        <v>3</v>
      </c>
      <c r="D16" t="s">
        <v>6</v>
      </c>
      <c r="E16" t="s">
        <v>10</v>
      </c>
    </row>
    <row r="17" spans="1:5" x14ac:dyDescent="0.3">
      <c r="A17">
        <v>6</v>
      </c>
      <c r="B17" s="1">
        <v>44475</v>
      </c>
      <c r="C17" t="s">
        <v>4</v>
      </c>
      <c r="D17" t="s">
        <v>7</v>
      </c>
      <c r="E17" t="s">
        <v>10</v>
      </c>
    </row>
    <row r="18" spans="1:5" x14ac:dyDescent="0.3">
      <c r="A18">
        <v>7</v>
      </c>
      <c r="B18" s="1">
        <v>44476</v>
      </c>
      <c r="C18" t="s">
        <v>4</v>
      </c>
      <c r="D18" t="s">
        <v>7</v>
      </c>
      <c r="E18" t="s">
        <v>10</v>
      </c>
    </row>
    <row r="19" spans="1:5" x14ac:dyDescent="0.3">
      <c r="A19">
        <v>8</v>
      </c>
      <c r="B19" s="1">
        <v>44477</v>
      </c>
      <c r="C19" t="s">
        <v>4</v>
      </c>
      <c r="D19" t="s">
        <v>7</v>
      </c>
      <c r="E19" t="s">
        <v>10</v>
      </c>
    </row>
    <row r="20" spans="1:5" x14ac:dyDescent="0.3">
      <c r="A20">
        <v>9</v>
      </c>
      <c r="B20" s="1">
        <v>44478</v>
      </c>
      <c r="C20" t="s">
        <v>4</v>
      </c>
      <c r="D20" t="s">
        <v>7</v>
      </c>
      <c r="E20" t="s">
        <v>10</v>
      </c>
    </row>
    <row r="21" spans="1:5" x14ac:dyDescent="0.3">
      <c r="A21">
        <v>10</v>
      </c>
      <c r="B21" s="1">
        <v>44479</v>
      </c>
      <c r="C21" t="s">
        <v>4</v>
      </c>
      <c r="D21" t="s">
        <v>7</v>
      </c>
      <c r="E21" t="s">
        <v>10</v>
      </c>
    </row>
  </sheetData>
  <pageMargins left="0.7" right="0.7" top="0.75" bottom="0.75" header="0.3" footer="0.3"/>
  <pageSetup orientation="portrait" horizontalDpi="4294967293" vertic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B1CDA-91C7-4C3D-BB65-AECAF843EAD8}">
  <dimension ref="A1:K11"/>
  <sheetViews>
    <sheetView topLeftCell="C1" workbookViewId="0">
      <selection sqref="A1:K11"/>
    </sheetView>
  </sheetViews>
  <sheetFormatPr defaultRowHeight="14.4" x14ac:dyDescent="0.3"/>
  <cols>
    <col min="2" max="2" width="13.33203125" bestFit="1" customWidth="1"/>
    <col min="3" max="4" width="13.33203125" customWidth="1"/>
    <col min="5" max="5" width="14.5546875" customWidth="1"/>
    <col min="6" max="6" width="16.44140625" customWidth="1"/>
    <col min="9" max="9" width="23.88671875" bestFit="1" customWidth="1"/>
    <col min="10" max="10" width="15" customWidth="1"/>
    <col min="11" max="11" width="17.6640625" customWidth="1"/>
  </cols>
  <sheetData>
    <row r="1" spans="1:11" x14ac:dyDescent="0.3">
      <c r="A1" t="s">
        <v>11</v>
      </c>
      <c r="B1" t="s">
        <v>18</v>
      </c>
      <c r="C1" t="s">
        <v>66</v>
      </c>
      <c r="D1" t="s">
        <v>69</v>
      </c>
      <c r="E1" t="s">
        <v>12</v>
      </c>
      <c r="F1" t="s">
        <v>13</v>
      </c>
      <c r="G1" t="s">
        <v>14</v>
      </c>
      <c r="H1" t="s">
        <v>15</v>
      </c>
      <c r="I1" t="s">
        <v>16</v>
      </c>
      <c r="J1" t="s">
        <v>17</v>
      </c>
      <c r="K1" t="s">
        <v>54</v>
      </c>
    </row>
    <row r="2" spans="1:11" x14ac:dyDescent="0.3">
      <c r="A2">
        <v>1</v>
      </c>
      <c r="B2" t="s">
        <v>19</v>
      </c>
      <c r="C2" t="s">
        <v>67</v>
      </c>
      <c r="D2" t="s">
        <v>70</v>
      </c>
      <c r="E2" t="s">
        <v>29</v>
      </c>
      <c r="F2" t="s">
        <v>3</v>
      </c>
      <c r="G2" t="s">
        <v>39</v>
      </c>
      <c r="H2">
        <v>87131</v>
      </c>
      <c r="I2" s="3" t="str">
        <f>CONCATENATE(B2,"@email.com")</f>
        <v>Jim Doe@email.com</v>
      </c>
      <c r="J2" s="3" t="s">
        <v>40</v>
      </c>
      <c r="K2" s="3" t="s">
        <v>50</v>
      </c>
    </row>
    <row r="3" spans="1:11" x14ac:dyDescent="0.3">
      <c r="A3">
        <v>2</v>
      </c>
      <c r="B3" t="s">
        <v>20</v>
      </c>
      <c r="C3" t="s">
        <v>67</v>
      </c>
      <c r="D3" t="s">
        <v>71</v>
      </c>
      <c r="E3" t="s">
        <v>30</v>
      </c>
      <c r="F3" t="s">
        <v>3</v>
      </c>
      <c r="G3" t="s">
        <v>39</v>
      </c>
      <c r="H3">
        <v>87131</v>
      </c>
      <c r="I3" s="3" t="str">
        <f t="shared" ref="I3:I11" si="0">CONCATENATE(B3,"@email.com")</f>
        <v>John Dally@email.com</v>
      </c>
      <c r="J3" s="3" t="s">
        <v>41</v>
      </c>
      <c r="K3" s="3" t="s">
        <v>50</v>
      </c>
    </row>
    <row r="4" spans="1:11" x14ac:dyDescent="0.3">
      <c r="A4">
        <v>3</v>
      </c>
      <c r="B4" t="s">
        <v>21</v>
      </c>
      <c r="C4" t="s">
        <v>68</v>
      </c>
      <c r="D4" t="s">
        <v>70</v>
      </c>
      <c r="E4" t="s">
        <v>31</v>
      </c>
      <c r="F4" t="s">
        <v>3</v>
      </c>
      <c r="G4" t="s">
        <v>39</v>
      </c>
      <c r="H4">
        <v>87131</v>
      </c>
      <c r="I4" s="3" t="str">
        <f t="shared" si="0"/>
        <v>Sally Afar@email.com</v>
      </c>
      <c r="J4" s="3" t="s">
        <v>42</v>
      </c>
      <c r="K4" s="3" t="s">
        <v>51</v>
      </c>
    </row>
    <row r="5" spans="1:11" x14ac:dyDescent="0.3">
      <c r="A5">
        <v>4</v>
      </c>
      <c r="B5" t="s">
        <v>22</v>
      </c>
      <c r="C5" t="s">
        <v>68</v>
      </c>
      <c r="D5" t="s">
        <v>72</v>
      </c>
      <c r="E5" t="s">
        <v>32</v>
      </c>
      <c r="F5" t="s">
        <v>3</v>
      </c>
      <c r="G5" t="s">
        <v>39</v>
      </c>
      <c r="H5">
        <v>87131</v>
      </c>
      <c r="I5" s="3" t="str">
        <f t="shared" si="0"/>
        <v>Alejandra Ortiz@email.com</v>
      </c>
      <c r="J5" s="3" t="s">
        <v>43</v>
      </c>
      <c r="K5" s="3" t="s">
        <v>51</v>
      </c>
    </row>
    <row r="6" spans="1:11" x14ac:dyDescent="0.3">
      <c r="A6">
        <v>5</v>
      </c>
      <c r="B6" t="s">
        <v>23</v>
      </c>
      <c r="C6" t="s">
        <v>67</v>
      </c>
      <c r="D6" t="s">
        <v>72</v>
      </c>
      <c r="E6" t="s">
        <v>33</v>
      </c>
      <c r="F6" t="s">
        <v>3</v>
      </c>
      <c r="G6" t="s">
        <v>39</v>
      </c>
      <c r="H6">
        <v>87131</v>
      </c>
      <c r="I6" s="3" t="str">
        <f t="shared" si="0"/>
        <v>Jorge Sorge@email.com</v>
      </c>
      <c r="J6" s="3" t="s">
        <v>44</v>
      </c>
      <c r="K6" s="3" t="s">
        <v>53</v>
      </c>
    </row>
    <row r="7" spans="1:11" x14ac:dyDescent="0.3">
      <c r="A7">
        <v>6</v>
      </c>
      <c r="B7" t="s">
        <v>24</v>
      </c>
      <c r="C7" t="s">
        <v>67</v>
      </c>
      <c r="D7" t="s">
        <v>70</v>
      </c>
      <c r="E7" t="s">
        <v>34</v>
      </c>
      <c r="F7" t="s">
        <v>4</v>
      </c>
      <c r="G7" t="s">
        <v>39</v>
      </c>
      <c r="H7">
        <v>87501</v>
      </c>
      <c r="I7" s="3" t="str">
        <f t="shared" si="0"/>
        <v>Bill Dill@email.com</v>
      </c>
      <c r="J7" s="3" t="s">
        <v>45</v>
      </c>
      <c r="K7" s="3" t="s">
        <v>52</v>
      </c>
    </row>
    <row r="8" spans="1:11" x14ac:dyDescent="0.3">
      <c r="A8">
        <v>7</v>
      </c>
      <c r="B8" t="s">
        <v>25</v>
      </c>
      <c r="C8" t="s">
        <v>68</v>
      </c>
      <c r="D8" t="s">
        <v>73</v>
      </c>
      <c r="E8" t="s">
        <v>35</v>
      </c>
      <c r="F8" t="s">
        <v>4</v>
      </c>
      <c r="G8" t="s">
        <v>39</v>
      </c>
      <c r="H8">
        <v>87501</v>
      </c>
      <c r="I8" s="3" t="str">
        <f t="shared" si="0"/>
        <v>Destiny Child@email.com</v>
      </c>
      <c r="J8" s="3" t="s">
        <v>46</v>
      </c>
      <c r="K8" s="3" t="s">
        <v>53</v>
      </c>
    </row>
    <row r="9" spans="1:11" x14ac:dyDescent="0.3">
      <c r="A9">
        <v>8</v>
      </c>
      <c r="B9" t="s">
        <v>26</v>
      </c>
      <c r="C9" t="s">
        <v>68</v>
      </c>
      <c r="D9" t="s">
        <v>73</v>
      </c>
      <c r="E9" t="s">
        <v>36</v>
      </c>
      <c r="F9" t="s">
        <v>4</v>
      </c>
      <c r="G9" t="s">
        <v>39</v>
      </c>
      <c r="H9">
        <v>87501</v>
      </c>
      <c r="I9" s="3" t="str">
        <f t="shared" si="0"/>
        <v>Eisha Gane@email.com</v>
      </c>
      <c r="J9" s="3" t="s">
        <v>47</v>
      </c>
      <c r="K9" s="3" t="s">
        <v>53</v>
      </c>
    </row>
    <row r="10" spans="1:11" x14ac:dyDescent="0.3">
      <c r="A10">
        <v>9</v>
      </c>
      <c r="B10" t="s">
        <v>27</v>
      </c>
      <c r="C10" t="s">
        <v>67</v>
      </c>
      <c r="D10" t="s">
        <v>72</v>
      </c>
      <c r="E10" t="s">
        <v>37</v>
      </c>
      <c r="F10" t="s">
        <v>4</v>
      </c>
      <c r="G10" t="s">
        <v>39</v>
      </c>
      <c r="H10">
        <v>87501</v>
      </c>
      <c r="I10" s="3" t="str">
        <f t="shared" si="0"/>
        <v>Esme Montoya@email.com</v>
      </c>
      <c r="J10" s="3" t="s">
        <v>48</v>
      </c>
      <c r="K10" s="3" t="s">
        <v>50</v>
      </c>
    </row>
    <row r="11" spans="1:11" x14ac:dyDescent="0.3">
      <c r="A11">
        <v>10</v>
      </c>
      <c r="B11" t="s">
        <v>28</v>
      </c>
      <c r="C11" t="s">
        <v>68</v>
      </c>
      <c r="D11" t="s">
        <v>74</v>
      </c>
      <c r="E11" t="s">
        <v>38</v>
      </c>
      <c r="F11" t="s">
        <v>4</v>
      </c>
      <c r="G11" t="s">
        <v>39</v>
      </c>
      <c r="H11">
        <v>87501</v>
      </c>
      <c r="I11" s="3" t="str">
        <f t="shared" si="0"/>
        <v>Emani Spirit@email.com</v>
      </c>
      <c r="J11" s="3" t="s">
        <v>49</v>
      </c>
      <c r="K11" s="3" t="s">
        <v>51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CAF92-9DFD-4797-B910-E1915CE26CFF}">
  <dimension ref="A1:O21"/>
  <sheetViews>
    <sheetView tabSelected="1" workbookViewId="0"/>
  </sheetViews>
  <sheetFormatPr defaultRowHeight="14.4" x14ac:dyDescent="0.3"/>
  <cols>
    <col min="1" max="1" width="9.77734375" bestFit="1" customWidth="1"/>
    <col min="2" max="2" width="14.6640625" bestFit="1" customWidth="1"/>
    <col min="3" max="3" width="11.21875" bestFit="1" customWidth="1"/>
    <col min="4" max="4" width="10.6640625" bestFit="1" customWidth="1"/>
    <col min="5" max="6" width="13.33203125" bestFit="1" customWidth="1"/>
    <col min="7" max="7" width="9.33203125" bestFit="1" customWidth="1"/>
    <col min="8" max="8" width="20.21875" bestFit="1" customWidth="1"/>
    <col min="9" max="9" width="15.44140625" bestFit="1" customWidth="1"/>
    <col min="10" max="10" width="11.21875" bestFit="1" customWidth="1"/>
    <col min="11" max="11" width="7.5546875" bestFit="1" customWidth="1"/>
    <col min="12" max="12" width="6" bestFit="1" customWidth="1"/>
    <col min="13" max="13" width="23.88671875" bestFit="1" customWidth="1"/>
    <col min="14" max="14" width="16.109375" bestFit="1" customWidth="1"/>
    <col min="15" max="15" width="18.6640625" bestFit="1" customWidth="1"/>
  </cols>
  <sheetData>
    <row r="1" spans="1:15" x14ac:dyDescent="0.3">
      <c r="A1" t="s">
        <v>0</v>
      </c>
      <c r="B1" t="s">
        <v>1</v>
      </c>
      <c r="C1" t="s">
        <v>2</v>
      </c>
      <c r="D1" t="s">
        <v>5</v>
      </c>
      <c r="E1" t="s">
        <v>8</v>
      </c>
      <c r="F1" t="s">
        <v>18</v>
      </c>
      <c r="G1" t="s">
        <v>66</v>
      </c>
      <c r="H1" t="s">
        <v>69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54</v>
      </c>
    </row>
    <row r="2" spans="1:15" x14ac:dyDescent="0.3">
      <c r="A2">
        <v>1</v>
      </c>
      <c r="B2" s="10">
        <v>44105</v>
      </c>
      <c r="C2" s="3" t="s">
        <v>3</v>
      </c>
      <c r="D2" s="3" t="s">
        <v>6</v>
      </c>
      <c r="E2" s="3" t="s">
        <v>9</v>
      </c>
      <c r="F2" s="3" t="s">
        <v>19</v>
      </c>
      <c r="G2" s="3" t="s">
        <v>67</v>
      </c>
      <c r="H2" s="3" t="s">
        <v>70</v>
      </c>
      <c r="I2" s="3" t="s">
        <v>29</v>
      </c>
      <c r="J2" s="3" t="s">
        <v>3</v>
      </c>
      <c r="K2" s="3" t="s">
        <v>39</v>
      </c>
      <c r="L2">
        <v>87131</v>
      </c>
      <c r="M2" s="3" t="s">
        <v>92</v>
      </c>
      <c r="N2" s="3" t="s">
        <v>40</v>
      </c>
      <c r="O2" s="3" t="s">
        <v>50</v>
      </c>
    </row>
    <row r="3" spans="1:15" x14ac:dyDescent="0.3">
      <c r="A3">
        <v>1</v>
      </c>
      <c r="B3" s="10">
        <v>44470</v>
      </c>
      <c r="C3" s="3" t="s">
        <v>3</v>
      </c>
      <c r="D3" s="3" t="s">
        <v>6</v>
      </c>
      <c r="E3" s="3" t="s">
        <v>10</v>
      </c>
      <c r="F3" s="3" t="s">
        <v>19</v>
      </c>
      <c r="G3" s="3" t="s">
        <v>67</v>
      </c>
      <c r="H3" s="3" t="s">
        <v>70</v>
      </c>
      <c r="I3" s="3" t="s">
        <v>29</v>
      </c>
      <c r="J3" s="3" t="s">
        <v>3</v>
      </c>
      <c r="K3" s="3" t="s">
        <v>39</v>
      </c>
      <c r="L3">
        <v>87131</v>
      </c>
      <c r="M3" s="3" t="s">
        <v>92</v>
      </c>
      <c r="N3" s="3" t="s">
        <v>40</v>
      </c>
      <c r="O3" s="3" t="s">
        <v>50</v>
      </c>
    </row>
    <row r="4" spans="1:15" x14ac:dyDescent="0.3">
      <c r="A4">
        <v>2</v>
      </c>
      <c r="B4" s="10">
        <v>44106</v>
      </c>
      <c r="C4" s="3" t="s">
        <v>3</v>
      </c>
      <c r="D4" s="3" t="s">
        <v>6</v>
      </c>
      <c r="E4" s="3" t="s">
        <v>9</v>
      </c>
      <c r="F4" s="3" t="s">
        <v>20</v>
      </c>
      <c r="G4" s="3" t="s">
        <v>67</v>
      </c>
      <c r="H4" s="3" t="s">
        <v>71</v>
      </c>
      <c r="I4" s="3" t="s">
        <v>30</v>
      </c>
      <c r="J4" s="3" t="s">
        <v>3</v>
      </c>
      <c r="K4" s="3" t="s">
        <v>39</v>
      </c>
      <c r="L4">
        <v>87131</v>
      </c>
      <c r="M4" s="3" t="s">
        <v>93</v>
      </c>
      <c r="N4" s="3" t="s">
        <v>41</v>
      </c>
      <c r="O4" s="3" t="s">
        <v>50</v>
      </c>
    </row>
    <row r="5" spans="1:15" x14ac:dyDescent="0.3">
      <c r="A5">
        <v>3</v>
      </c>
      <c r="B5" s="10">
        <v>44107</v>
      </c>
      <c r="C5" s="3" t="s">
        <v>3</v>
      </c>
      <c r="D5" s="3" t="s">
        <v>6</v>
      </c>
      <c r="E5" s="3" t="s">
        <v>9</v>
      </c>
      <c r="F5" s="3" t="s">
        <v>21</v>
      </c>
      <c r="G5" s="3" t="s">
        <v>68</v>
      </c>
      <c r="H5" s="3" t="s">
        <v>70</v>
      </c>
      <c r="I5" s="3" t="s">
        <v>31</v>
      </c>
      <c r="J5" s="3" t="s">
        <v>3</v>
      </c>
      <c r="K5" s="3" t="s">
        <v>39</v>
      </c>
      <c r="L5">
        <v>87131</v>
      </c>
      <c r="M5" s="3" t="s">
        <v>94</v>
      </c>
      <c r="N5" s="3" t="s">
        <v>42</v>
      </c>
      <c r="O5" s="3" t="s">
        <v>51</v>
      </c>
    </row>
    <row r="6" spans="1:15" x14ac:dyDescent="0.3">
      <c r="A6">
        <v>4</v>
      </c>
      <c r="B6" s="10">
        <v>44108</v>
      </c>
      <c r="C6" s="3" t="s">
        <v>3</v>
      </c>
      <c r="D6" s="3" t="s">
        <v>6</v>
      </c>
      <c r="E6" s="3" t="s">
        <v>9</v>
      </c>
      <c r="F6" s="3" t="s">
        <v>22</v>
      </c>
      <c r="G6" s="3" t="s">
        <v>68</v>
      </c>
      <c r="H6" s="3" t="s">
        <v>72</v>
      </c>
      <c r="I6" s="3" t="s">
        <v>32</v>
      </c>
      <c r="J6" s="3" t="s">
        <v>3</v>
      </c>
      <c r="K6" s="3" t="s">
        <v>39</v>
      </c>
      <c r="L6">
        <v>87131</v>
      </c>
      <c r="M6" s="3" t="s">
        <v>95</v>
      </c>
      <c r="N6" s="3" t="s">
        <v>43</v>
      </c>
      <c r="O6" s="3" t="s">
        <v>51</v>
      </c>
    </row>
    <row r="7" spans="1:15" x14ac:dyDescent="0.3">
      <c r="A7">
        <v>5</v>
      </c>
      <c r="B7" s="10">
        <v>44109</v>
      </c>
      <c r="C7" s="3" t="s">
        <v>3</v>
      </c>
      <c r="D7" s="3" t="s">
        <v>6</v>
      </c>
      <c r="E7" s="3" t="s">
        <v>9</v>
      </c>
      <c r="F7" s="3" t="s">
        <v>23</v>
      </c>
      <c r="G7" s="3" t="s">
        <v>67</v>
      </c>
      <c r="H7" s="3" t="s">
        <v>72</v>
      </c>
      <c r="I7" s="3" t="s">
        <v>33</v>
      </c>
      <c r="J7" s="3" t="s">
        <v>3</v>
      </c>
      <c r="K7" s="3" t="s">
        <v>39</v>
      </c>
      <c r="L7">
        <v>87131</v>
      </c>
      <c r="M7" s="3" t="s">
        <v>96</v>
      </c>
      <c r="N7" s="3" t="s">
        <v>44</v>
      </c>
      <c r="O7" s="3" t="s">
        <v>53</v>
      </c>
    </row>
    <row r="8" spans="1:15" x14ac:dyDescent="0.3">
      <c r="A8">
        <v>6</v>
      </c>
      <c r="B8" s="10">
        <v>44110</v>
      </c>
      <c r="C8" s="3" t="s">
        <v>4</v>
      </c>
      <c r="D8" s="3" t="s">
        <v>7</v>
      </c>
      <c r="E8" s="3" t="s">
        <v>9</v>
      </c>
      <c r="F8" s="3" t="s">
        <v>24</v>
      </c>
      <c r="G8" s="3" t="s">
        <v>67</v>
      </c>
      <c r="H8" s="3" t="s">
        <v>70</v>
      </c>
      <c r="I8" s="3" t="s">
        <v>34</v>
      </c>
      <c r="J8" s="3" t="s">
        <v>4</v>
      </c>
      <c r="K8" s="3" t="s">
        <v>39</v>
      </c>
      <c r="L8">
        <v>87501</v>
      </c>
      <c r="M8" s="3" t="s">
        <v>97</v>
      </c>
      <c r="N8" s="3" t="s">
        <v>45</v>
      </c>
      <c r="O8" s="3" t="s">
        <v>52</v>
      </c>
    </row>
    <row r="9" spans="1:15" x14ac:dyDescent="0.3">
      <c r="A9">
        <v>7</v>
      </c>
      <c r="B9" s="10">
        <v>44111</v>
      </c>
      <c r="C9" s="3" t="s">
        <v>4</v>
      </c>
      <c r="D9" s="3" t="s">
        <v>7</v>
      </c>
      <c r="E9" s="3" t="s">
        <v>9</v>
      </c>
      <c r="F9" s="3" t="s">
        <v>25</v>
      </c>
      <c r="G9" s="3" t="s">
        <v>68</v>
      </c>
      <c r="H9" s="3" t="s">
        <v>73</v>
      </c>
      <c r="I9" s="3" t="s">
        <v>35</v>
      </c>
      <c r="J9" s="3" t="s">
        <v>4</v>
      </c>
      <c r="K9" s="3" t="s">
        <v>39</v>
      </c>
      <c r="L9">
        <v>87501</v>
      </c>
      <c r="M9" s="3" t="s">
        <v>98</v>
      </c>
      <c r="N9" s="3" t="s">
        <v>46</v>
      </c>
      <c r="O9" s="3" t="s">
        <v>53</v>
      </c>
    </row>
    <row r="10" spans="1:15" x14ac:dyDescent="0.3">
      <c r="A10">
        <v>8</v>
      </c>
      <c r="B10" s="10">
        <v>44112</v>
      </c>
      <c r="C10" s="3" t="s">
        <v>4</v>
      </c>
      <c r="D10" s="3" t="s">
        <v>7</v>
      </c>
      <c r="E10" s="3" t="s">
        <v>9</v>
      </c>
      <c r="F10" s="3" t="s">
        <v>26</v>
      </c>
      <c r="G10" s="3" t="s">
        <v>68</v>
      </c>
      <c r="H10" s="3" t="s">
        <v>73</v>
      </c>
      <c r="I10" s="3" t="s">
        <v>36</v>
      </c>
      <c r="J10" s="3" t="s">
        <v>4</v>
      </c>
      <c r="K10" s="3" t="s">
        <v>39</v>
      </c>
      <c r="L10">
        <v>87501</v>
      </c>
      <c r="M10" s="3" t="s">
        <v>99</v>
      </c>
      <c r="N10" s="3" t="s">
        <v>47</v>
      </c>
      <c r="O10" s="3" t="s">
        <v>53</v>
      </c>
    </row>
    <row r="11" spans="1:15" x14ac:dyDescent="0.3">
      <c r="A11">
        <v>9</v>
      </c>
      <c r="B11" s="10">
        <v>44113</v>
      </c>
      <c r="C11" s="3" t="s">
        <v>4</v>
      </c>
      <c r="D11" s="3" t="s">
        <v>7</v>
      </c>
      <c r="E11" s="3" t="s">
        <v>9</v>
      </c>
      <c r="F11" s="3" t="s">
        <v>27</v>
      </c>
      <c r="G11" s="3" t="s">
        <v>67</v>
      </c>
      <c r="H11" s="3" t="s">
        <v>72</v>
      </c>
      <c r="I11" s="3" t="s">
        <v>37</v>
      </c>
      <c r="J11" s="3" t="s">
        <v>4</v>
      </c>
      <c r="K11" s="3" t="s">
        <v>39</v>
      </c>
      <c r="L11">
        <v>87501</v>
      </c>
      <c r="M11" s="3" t="s">
        <v>100</v>
      </c>
      <c r="N11" s="3" t="s">
        <v>48</v>
      </c>
      <c r="O11" s="3" t="s">
        <v>50</v>
      </c>
    </row>
    <row r="12" spans="1:15" x14ac:dyDescent="0.3">
      <c r="A12">
        <v>10</v>
      </c>
      <c r="B12" s="10">
        <v>44114</v>
      </c>
      <c r="C12" s="3" t="s">
        <v>4</v>
      </c>
      <c r="D12" s="3" t="s">
        <v>7</v>
      </c>
      <c r="E12" s="3" t="s">
        <v>9</v>
      </c>
      <c r="F12" s="3" t="s">
        <v>28</v>
      </c>
      <c r="G12" s="3" t="s">
        <v>68</v>
      </c>
      <c r="H12" s="3" t="s">
        <v>74</v>
      </c>
      <c r="I12" s="3" t="s">
        <v>38</v>
      </c>
      <c r="J12" s="3" t="s">
        <v>4</v>
      </c>
      <c r="K12" s="3" t="s">
        <v>39</v>
      </c>
      <c r="L12">
        <v>87501</v>
      </c>
      <c r="M12" s="3" t="s">
        <v>101</v>
      </c>
      <c r="N12" s="3" t="s">
        <v>49</v>
      </c>
      <c r="O12" s="3" t="s">
        <v>51</v>
      </c>
    </row>
    <row r="13" spans="1:15" x14ac:dyDescent="0.3">
      <c r="A13">
        <v>2</v>
      </c>
      <c r="B13" s="10">
        <v>44471</v>
      </c>
      <c r="C13" s="3" t="s">
        <v>3</v>
      </c>
      <c r="D13" s="3" t="s">
        <v>6</v>
      </c>
      <c r="E13" s="3" t="s">
        <v>10</v>
      </c>
      <c r="F13" s="3" t="s">
        <v>20</v>
      </c>
      <c r="G13" s="3" t="s">
        <v>67</v>
      </c>
      <c r="H13" s="3" t="s">
        <v>71</v>
      </c>
      <c r="I13" s="3" t="s">
        <v>30</v>
      </c>
      <c r="J13" s="3" t="s">
        <v>3</v>
      </c>
      <c r="K13" s="3" t="s">
        <v>39</v>
      </c>
      <c r="L13">
        <v>87131</v>
      </c>
      <c r="M13" s="3" t="s">
        <v>93</v>
      </c>
      <c r="N13" s="3" t="s">
        <v>41</v>
      </c>
      <c r="O13" s="3" t="s">
        <v>50</v>
      </c>
    </row>
    <row r="14" spans="1:15" x14ac:dyDescent="0.3">
      <c r="A14">
        <v>3</v>
      </c>
      <c r="B14" s="10">
        <v>44472</v>
      </c>
      <c r="C14" s="3" t="s">
        <v>3</v>
      </c>
      <c r="D14" s="3" t="s">
        <v>6</v>
      </c>
      <c r="E14" s="3" t="s">
        <v>10</v>
      </c>
      <c r="F14" s="3" t="s">
        <v>21</v>
      </c>
      <c r="G14" s="3" t="s">
        <v>68</v>
      </c>
      <c r="H14" s="3" t="s">
        <v>70</v>
      </c>
      <c r="I14" s="3" t="s">
        <v>31</v>
      </c>
      <c r="J14" s="3" t="s">
        <v>3</v>
      </c>
      <c r="K14" s="3" t="s">
        <v>39</v>
      </c>
      <c r="L14">
        <v>87131</v>
      </c>
      <c r="M14" s="3" t="s">
        <v>94</v>
      </c>
      <c r="N14" s="3" t="s">
        <v>42</v>
      </c>
      <c r="O14" s="3" t="s">
        <v>51</v>
      </c>
    </row>
    <row r="15" spans="1:15" x14ac:dyDescent="0.3">
      <c r="A15">
        <v>4</v>
      </c>
      <c r="B15" s="10">
        <v>44473</v>
      </c>
      <c r="C15" s="3" t="s">
        <v>3</v>
      </c>
      <c r="D15" s="3" t="s">
        <v>6</v>
      </c>
      <c r="E15" s="3" t="s">
        <v>10</v>
      </c>
      <c r="F15" s="3" t="s">
        <v>22</v>
      </c>
      <c r="G15" s="3" t="s">
        <v>68</v>
      </c>
      <c r="H15" s="3" t="s">
        <v>72</v>
      </c>
      <c r="I15" s="3" t="s">
        <v>32</v>
      </c>
      <c r="J15" s="3" t="s">
        <v>3</v>
      </c>
      <c r="K15" s="3" t="s">
        <v>39</v>
      </c>
      <c r="L15">
        <v>87131</v>
      </c>
      <c r="M15" s="3" t="s">
        <v>95</v>
      </c>
      <c r="N15" s="3" t="s">
        <v>43</v>
      </c>
      <c r="O15" s="3" t="s">
        <v>51</v>
      </c>
    </row>
    <row r="16" spans="1:15" x14ac:dyDescent="0.3">
      <c r="A16">
        <v>5</v>
      </c>
      <c r="B16" s="10">
        <v>44474</v>
      </c>
      <c r="C16" s="3" t="s">
        <v>3</v>
      </c>
      <c r="D16" s="3" t="s">
        <v>6</v>
      </c>
      <c r="E16" s="3" t="s">
        <v>10</v>
      </c>
      <c r="F16" s="3" t="s">
        <v>23</v>
      </c>
      <c r="G16" s="3" t="s">
        <v>67</v>
      </c>
      <c r="H16" s="3" t="s">
        <v>72</v>
      </c>
      <c r="I16" s="3" t="s">
        <v>33</v>
      </c>
      <c r="J16" s="3" t="s">
        <v>3</v>
      </c>
      <c r="K16" s="3" t="s">
        <v>39</v>
      </c>
      <c r="L16">
        <v>87131</v>
      </c>
      <c r="M16" s="3" t="s">
        <v>96</v>
      </c>
      <c r="N16" s="3" t="s">
        <v>44</v>
      </c>
      <c r="O16" s="3" t="s">
        <v>53</v>
      </c>
    </row>
    <row r="17" spans="1:15" x14ac:dyDescent="0.3">
      <c r="A17">
        <v>6</v>
      </c>
      <c r="B17" s="10">
        <v>44475</v>
      </c>
      <c r="C17" s="3" t="s">
        <v>4</v>
      </c>
      <c r="D17" s="3" t="s">
        <v>7</v>
      </c>
      <c r="E17" s="3" t="s">
        <v>10</v>
      </c>
      <c r="F17" s="3" t="s">
        <v>24</v>
      </c>
      <c r="G17" s="3" t="s">
        <v>67</v>
      </c>
      <c r="H17" s="3" t="s">
        <v>70</v>
      </c>
      <c r="I17" s="3" t="s">
        <v>34</v>
      </c>
      <c r="J17" s="3" t="s">
        <v>4</v>
      </c>
      <c r="K17" s="3" t="s">
        <v>39</v>
      </c>
      <c r="L17">
        <v>87501</v>
      </c>
      <c r="M17" s="3" t="s">
        <v>97</v>
      </c>
      <c r="N17" s="3" t="s">
        <v>45</v>
      </c>
      <c r="O17" s="3" t="s">
        <v>52</v>
      </c>
    </row>
    <row r="18" spans="1:15" x14ac:dyDescent="0.3">
      <c r="A18">
        <v>7</v>
      </c>
      <c r="B18" s="10">
        <v>44476</v>
      </c>
      <c r="C18" s="3" t="s">
        <v>4</v>
      </c>
      <c r="D18" s="3" t="s">
        <v>7</v>
      </c>
      <c r="E18" s="3" t="s">
        <v>10</v>
      </c>
      <c r="F18" s="3" t="s">
        <v>25</v>
      </c>
      <c r="G18" s="3" t="s">
        <v>68</v>
      </c>
      <c r="H18" s="3" t="s">
        <v>73</v>
      </c>
      <c r="I18" s="3" t="s">
        <v>35</v>
      </c>
      <c r="J18" s="3" t="s">
        <v>4</v>
      </c>
      <c r="K18" s="3" t="s">
        <v>39</v>
      </c>
      <c r="L18">
        <v>87501</v>
      </c>
      <c r="M18" s="3" t="s">
        <v>98</v>
      </c>
      <c r="N18" s="3" t="s">
        <v>46</v>
      </c>
      <c r="O18" s="3" t="s">
        <v>53</v>
      </c>
    </row>
    <row r="19" spans="1:15" x14ac:dyDescent="0.3">
      <c r="A19">
        <v>8</v>
      </c>
      <c r="B19" s="10">
        <v>44477</v>
      </c>
      <c r="C19" s="3" t="s">
        <v>4</v>
      </c>
      <c r="D19" s="3" t="s">
        <v>7</v>
      </c>
      <c r="E19" s="3" t="s">
        <v>10</v>
      </c>
      <c r="F19" s="3" t="s">
        <v>26</v>
      </c>
      <c r="G19" s="3" t="s">
        <v>68</v>
      </c>
      <c r="H19" s="3" t="s">
        <v>73</v>
      </c>
      <c r="I19" s="3" t="s">
        <v>36</v>
      </c>
      <c r="J19" s="3" t="s">
        <v>4</v>
      </c>
      <c r="K19" s="3" t="s">
        <v>39</v>
      </c>
      <c r="L19">
        <v>87501</v>
      </c>
      <c r="M19" s="3" t="s">
        <v>99</v>
      </c>
      <c r="N19" s="3" t="s">
        <v>47</v>
      </c>
      <c r="O19" s="3" t="s">
        <v>53</v>
      </c>
    </row>
    <row r="20" spans="1:15" x14ac:dyDescent="0.3">
      <c r="A20">
        <v>9</v>
      </c>
      <c r="B20" s="10">
        <v>44478</v>
      </c>
      <c r="C20" s="3" t="s">
        <v>4</v>
      </c>
      <c r="D20" s="3" t="s">
        <v>7</v>
      </c>
      <c r="E20" s="3" t="s">
        <v>10</v>
      </c>
      <c r="F20" s="3" t="s">
        <v>27</v>
      </c>
      <c r="G20" s="3" t="s">
        <v>67</v>
      </c>
      <c r="H20" s="3" t="s">
        <v>72</v>
      </c>
      <c r="I20" s="3" t="s">
        <v>37</v>
      </c>
      <c r="J20" s="3" t="s">
        <v>4</v>
      </c>
      <c r="K20" s="3" t="s">
        <v>39</v>
      </c>
      <c r="L20">
        <v>87501</v>
      </c>
      <c r="M20" s="3" t="s">
        <v>100</v>
      </c>
      <c r="N20" s="3" t="s">
        <v>48</v>
      </c>
      <c r="O20" s="3" t="s">
        <v>50</v>
      </c>
    </row>
    <row r="21" spans="1:15" x14ac:dyDescent="0.3">
      <c r="A21">
        <v>10</v>
      </c>
      <c r="B21" s="10">
        <v>44479</v>
      </c>
      <c r="C21" s="3" t="s">
        <v>4</v>
      </c>
      <c r="D21" s="3" t="s">
        <v>7</v>
      </c>
      <c r="E21" s="3" t="s">
        <v>10</v>
      </c>
      <c r="F21" s="3" t="s">
        <v>28</v>
      </c>
      <c r="G21" s="3" t="s">
        <v>68</v>
      </c>
      <c r="H21" s="3" t="s">
        <v>74</v>
      </c>
      <c r="I21" s="3" t="s">
        <v>38</v>
      </c>
      <c r="J21" s="3" t="s">
        <v>4</v>
      </c>
      <c r="K21" s="3" t="s">
        <v>39</v>
      </c>
      <c r="L21">
        <v>87501</v>
      </c>
      <c r="M21" s="3" t="s">
        <v>101</v>
      </c>
      <c r="N21" s="3" t="s">
        <v>49</v>
      </c>
      <c r="O21" s="3" t="s">
        <v>51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8F446-E583-476B-8435-44874F396F97}">
  <dimension ref="A3:B20"/>
  <sheetViews>
    <sheetView workbookViewId="0">
      <selection activeCell="B21" sqref="B21"/>
    </sheetView>
  </sheetViews>
  <sheetFormatPr defaultRowHeight="14.4" x14ac:dyDescent="0.3"/>
  <cols>
    <col min="1" max="1" width="20.21875" bestFit="1" customWidth="1"/>
    <col min="2" max="2" width="16.21875" bestFit="1" customWidth="1"/>
  </cols>
  <sheetData>
    <row r="3" spans="1:2" x14ac:dyDescent="0.3">
      <c r="A3" s="7" t="s">
        <v>81</v>
      </c>
      <c r="B3" t="s">
        <v>83</v>
      </c>
    </row>
    <row r="4" spans="1:2" x14ac:dyDescent="0.3">
      <c r="A4" s="8" t="s">
        <v>68</v>
      </c>
      <c r="B4" s="3">
        <v>5</v>
      </c>
    </row>
    <row r="5" spans="1:2" x14ac:dyDescent="0.3">
      <c r="A5" s="8" t="s">
        <v>67</v>
      </c>
      <c r="B5" s="3">
        <v>5</v>
      </c>
    </row>
    <row r="6" spans="1:2" x14ac:dyDescent="0.3">
      <c r="A6" s="8" t="s">
        <v>82</v>
      </c>
      <c r="B6" s="3">
        <v>10</v>
      </c>
    </row>
    <row r="10" spans="1:2" x14ac:dyDescent="0.3">
      <c r="A10" s="7" t="s">
        <v>81</v>
      </c>
      <c r="B10" t="s">
        <v>84</v>
      </c>
    </row>
    <row r="11" spans="1:2" x14ac:dyDescent="0.3">
      <c r="A11" s="8" t="s">
        <v>72</v>
      </c>
      <c r="B11" s="3">
        <v>3</v>
      </c>
    </row>
    <row r="12" spans="1:2" x14ac:dyDescent="0.3">
      <c r="A12" s="8" t="s">
        <v>70</v>
      </c>
      <c r="B12" s="3">
        <v>3</v>
      </c>
    </row>
    <row r="13" spans="1:2" x14ac:dyDescent="0.3">
      <c r="A13" s="8" t="s">
        <v>73</v>
      </c>
      <c r="B13" s="3">
        <v>2</v>
      </c>
    </row>
    <row r="14" spans="1:2" x14ac:dyDescent="0.3">
      <c r="A14" s="8" t="s">
        <v>74</v>
      </c>
      <c r="B14" s="3">
        <v>1</v>
      </c>
    </row>
    <row r="15" spans="1:2" x14ac:dyDescent="0.3">
      <c r="A15" s="8" t="s">
        <v>71</v>
      </c>
      <c r="B15" s="3">
        <v>1</v>
      </c>
    </row>
    <row r="16" spans="1:2" x14ac:dyDescent="0.3">
      <c r="A16" s="8" t="s">
        <v>82</v>
      </c>
      <c r="B16" s="3">
        <v>10</v>
      </c>
    </row>
    <row r="19" spans="1:1" x14ac:dyDescent="0.3">
      <c r="A19" t="s">
        <v>85</v>
      </c>
    </row>
    <row r="20" spans="1:1" x14ac:dyDescent="0.3">
      <c r="A20" s="3">
        <v>10</v>
      </c>
    </row>
  </sheetData>
  <pageMargins left="0.7" right="0.7" top="0.75" bottom="0.75" header="0.3" footer="0.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34CAB-C09C-4C8E-8E6D-D5D41CFA39D6}">
  <dimension ref="A1:O30"/>
  <sheetViews>
    <sheetView workbookViewId="0">
      <selection sqref="A1:O21"/>
    </sheetView>
  </sheetViews>
  <sheetFormatPr defaultRowHeight="14.4" x14ac:dyDescent="0.3"/>
  <cols>
    <col min="2" max="2" width="10.88671875" customWidth="1"/>
    <col min="3" max="3" width="10.6640625" customWidth="1"/>
    <col min="4" max="6" width="14.33203125" customWidth="1"/>
    <col min="7" max="9" width="15.33203125" customWidth="1"/>
    <col min="10" max="12" width="17.44140625" customWidth="1"/>
    <col min="13" max="13" width="18.44140625" customWidth="1"/>
    <col min="14" max="14" width="19.44140625" customWidth="1"/>
    <col min="15" max="15" width="21.5546875" customWidth="1"/>
  </cols>
  <sheetData>
    <row r="1" spans="1:15" x14ac:dyDescent="0.3">
      <c r="A1" t="s">
        <v>11</v>
      </c>
      <c r="B1" t="s">
        <v>65</v>
      </c>
      <c r="C1" t="s">
        <v>55</v>
      </c>
      <c r="D1" s="4" t="s">
        <v>56</v>
      </c>
      <c r="E1" s="4" t="s">
        <v>57</v>
      </c>
      <c r="F1" s="4" t="s">
        <v>58</v>
      </c>
      <c r="G1" s="5" t="s">
        <v>59</v>
      </c>
      <c r="H1" s="5" t="s">
        <v>60</v>
      </c>
      <c r="I1" s="5" t="s">
        <v>61</v>
      </c>
      <c r="J1" s="6" t="s">
        <v>62</v>
      </c>
      <c r="K1" s="6" t="s">
        <v>63</v>
      </c>
      <c r="L1" s="6" t="s">
        <v>64</v>
      </c>
      <c r="M1" s="9" t="s">
        <v>86</v>
      </c>
      <c r="N1" s="9" t="s">
        <v>87</v>
      </c>
      <c r="O1" s="9" t="s">
        <v>88</v>
      </c>
    </row>
    <row r="2" spans="1:15" x14ac:dyDescent="0.3">
      <c r="A2">
        <v>1</v>
      </c>
      <c r="B2" t="s">
        <v>9</v>
      </c>
      <c r="C2" s="1">
        <v>44105</v>
      </c>
      <c r="D2" s="4">
        <v>1</v>
      </c>
      <c r="E2" s="4">
        <v>1</v>
      </c>
      <c r="F2" s="4">
        <v>1</v>
      </c>
      <c r="G2" s="5">
        <v>1</v>
      </c>
      <c r="H2" s="5">
        <v>1</v>
      </c>
      <c r="I2" s="5">
        <v>1</v>
      </c>
      <c r="J2" s="6">
        <v>1</v>
      </c>
      <c r="K2" s="6">
        <v>1</v>
      </c>
      <c r="L2" s="6">
        <v>1</v>
      </c>
      <c r="M2" s="9">
        <f>SUM(D2:F2)</f>
        <v>3</v>
      </c>
      <c r="N2" s="9">
        <f>SUM(G2:I2)</f>
        <v>3</v>
      </c>
      <c r="O2" s="9">
        <f>SUM(J2:L2)</f>
        <v>3</v>
      </c>
    </row>
    <row r="3" spans="1:15" x14ac:dyDescent="0.3">
      <c r="A3">
        <v>2</v>
      </c>
      <c r="B3" t="s">
        <v>9</v>
      </c>
      <c r="C3" s="1">
        <v>44106</v>
      </c>
      <c r="D3" s="4">
        <v>1</v>
      </c>
      <c r="E3" s="4">
        <v>1</v>
      </c>
      <c r="F3" s="4">
        <v>1</v>
      </c>
      <c r="G3" s="5">
        <v>1</v>
      </c>
      <c r="H3" s="5">
        <v>1</v>
      </c>
      <c r="I3" s="5">
        <v>1</v>
      </c>
      <c r="J3" s="6">
        <v>1</v>
      </c>
      <c r="K3" s="6">
        <v>1</v>
      </c>
      <c r="L3" s="6">
        <v>1</v>
      </c>
      <c r="M3" s="9">
        <f t="shared" ref="M3:M21" si="0">SUM(D3:F3)</f>
        <v>3</v>
      </c>
      <c r="N3" s="9">
        <f t="shared" ref="N3:N20" si="1">SUM(G3:I3)</f>
        <v>3</v>
      </c>
      <c r="O3" s="9">
        <f t="shared" ref="O3:O21" si="2">SUM(J3:L3)</f>
        <v>3</v>
      </c>
    </row>
    <row r="4" spans="1:15" x14ac:dyDescent="0.3">
      <c r="A4">
        <v>3</v>
      </c>
      <c r="B4" t="s">
        <v>9</v>
      </c>
      <c r="C4" s="1">
        <v>44107</v>
      </c>
      <c r="D4" s="4">
        <v>1</v>
      </c>
      <c r="E4" s="4">
        <v>1</v>
      </c>
      <c r="F4" s="4">
        <v>1</v>
      </c>
      <c r="G4" s="5">
        <v>1</v>
      </c>
      <c r="H4" s="5">
        <v>1</v>
      </c>
      <c r="I4" s="5">
        <v>1</v>
      </c>
      <c r="J4" s="6">
        <v>1</v>
      </c>
      <c r="K4" s="6">
        <v>1</v>
      </c>
      <c r="L4" s="6">
        <v>1</v>
      </c>
      <c r="M4" s="9">
        <f t="shared" si="0"/>
        <v>3</v>
      </c>
      <c r="N4" s="9">
        <f t="shared" si="1"/>
        <v>3</v>
      </c>
      <c r="O4" s="9">
        <f t="shared" si="2"/>
        <v>3</v>
      </c>
    </row>
    <row r="5" spans="1:15" x14ac:dyDescent="0.3">
      <c r="A5">
        <v>4</v>
      </c>
      <c r="B5" t="s">
        <v>9</v>
      </c>
      <c r="C5" s="1">
        <v>44108</v>
      </c>
      <c r="D5" s="4">
        <v>1</v>
      </c>
      <c r="E5" s="4">
        <v>1</v>
      </c>
      <c r="F5" s="4">
        <v>1</v>
      </c>
      <c r="G5" s="5">
        <v>1</v>
      </c>
      <c r="H5" s="5">
        <v>1</v>
      </c>
      <c r="I5" s="5">
        <v>1</v>
      </c>
      <c r="J5" s="6">
        <v>1</v>
      </c>
      <c r="K5" s="6">
        <v>1</v>
      </c>
      <c r="L5" s="6">
        <v>1</v>
      </c>
      <c r="M5" s="9">
        <f t="shared" si="0"/>
        <v>3</v>
      </c>
      <c r="N5" s="9">
        <f t="shared" si="1"/>
        <v>3</v>
      </c>
      <c r="O5" s="9">
        <f t="shared" si="2"/>
        <v>3</v>
      </c>
    </row>
    <row r="6" spans="1:15" x14ac:dyDescent="0.3">
      <c r="A6">
        <v>5</v>
      </c>
      <c r="B6" t="s">
        <v>9</v>
      </c>
      <c r="C6" s="1">
        <v>44109</v>
      </c>
      <c r="D6" s="4">
        <v>1</v>
      </c>
      <c r="E6" s="4">
        <v>1</v>
      </c>
      <c r="F6" s="4">
        <v>1</v>
      </c>
      <c r="G6" s="5">
        <v>1</v>
      </c>
      <c r="H6" s="5">
        <v>1</v>
      </c>
      <c r="I6" s="5">
        <v>1</v>
      </c>
      <c r="J6" s="6">
        <v>1</v>
      </c>
      <c r="K6" s="6">
        <v>1</v>
      </c>
      <c r="L6" s="6">
        <v>1</v>
      </c>
      <c r="M6" s="9">
        <f t="shared" si="0"/>
        <v>3</v>
      </c>
      <c r="N6" s="9">
        <f t="shared" si="1"/>
        <v>3</v>
      </c>
      <c r="O6" s="9">
        <f t="shared" si="2"/>
        <v>3</v>
      </c>
    </row>
    <row r="7" spans="1:15" x14ac:dyDescent="0.3">
      <c r="A7">
        <v>6</v>
      </c>
      <c r="B7" t="s">
        <v>9</v>
      </c>
      <c r="C7" s="1">
        <v>44110</v>
      </c>
      <c r="D7" s="4">
        <v>2</v>
      </c>
      <c r="E7" s="4">
        <v>2</v>
      </c>
      <c r="F7" s="4">
        <v>2</v>
      </c>
      <c r="G7" s="5">
        <v>2</v>
      </c>
      <c r="H7" s="5">
        <v>2</v>
      </c>
      <c r="I7" s="5">
        <v>2</v>
      </c>
      <c r="J7" s="6">
        <v>2</v>
      </c>
      <c r="K7" s="6">
        <v>2</v>
      </c>
      <c r="L7" s="6">
        <v>2</v>
      </c>
      <c r="M7" s="9">
        <f t="shared" si="0"/>
        <v>6</v>
      </c>
      <c r="N7" s="9">
        <f t="shared" si="1"/>
        <v>6</v>
      </c>
      <c r="O7" s="9">
        <f t="shared" si="2"/>
        <v>6</v>
      </c>
    </row>
    <row r="8" spans="1:15" x14ac:dyDescent="0.3">
      <c r="A8">
        <v>7</v>
      </c>
      <c r="B8" t="s">
        <v>9</v>
      </c>
      <c r="C8" s="1">
        <v>44111</v>
      </c>
      <c r="D8" s="4">
        <v>2</v>
      </c>
      <c r="E8" s="4">
        <v>2</v>
      </c>
      <c r="F8" s="4">
        <v>2</v>
      </c>
      <c r="G8" s="5">
        <v>2</v>
      </c>
      <c r="H8" s="5">
        <v>2</v>
      </c>
      <c r="I8" s="5">
        <v>2</v>
      </c>
      <c r="J8" s="6">
        <v>2</v>
      </c>
      <c r="K8" s="6">
        <v>2</v>
      </c>
      <c r="L8" s="6">
        <v>2</v>
      </c>
      <c r="M8" s="9">
        <f t="shared" si="0"/>
        <v>6</v>
      </c>
      <c r="N8" s="9">
        <f t="shared" si="1"/>
        <v>6</v>
      </c>
      <c r="O8" s="9">
        <f t="shared" si="2"/>
        <v>6</v>
      </c>
    </row>
    <row r="9" spans="1:15" x14ac:dyDescent="0.3">
      <c r="A9">
        <v>8</v>
      </c>
      <c r="B9" t="s">
        <v>9</v>
      </c>
      <c r="C9" s="1">
        <v>44112</v>
      </c>
      <c r="D9" s="4">
        <v>1</v>
      </c>
      <c r="E9" s="4">
        <v>1</v>
      </c>
      <c r="F9" s="4">
        <v>1</v>
      </c>
      <c r="G9" s="5">
        <v>1</v>
      </c>
      <c r="H9" s="5">
        <v>1</v>
      </c>
      <c r="I9" s="5">
        <v>1</v>
      </c>
      <c r="J9" s="6">
        <v>1</v>
      </c>
      <c r="K9" s="6">
        <v>1</v>
      </c>
      <c r="L9" s="6">
        <v>1</v>
      </c>
      <c r="M9" s="9">
        <f t="shared" si="0"/>
        <v>3</v>
      </c>
      <c r="N9" s="9">
        <f t="shared" si="1"/>
        <v>3</v>
      </c>
      <c r="O9" s="9">
        <f t="shared" si="2"/>
        <v>3</v>
      </c>
    </row>
    <row r="10" spans="1:15" x14ac:dyDescent="0.3">
      <c r="A10">
        <v>9</v>
      </c>
      <c r="B10" t="s">
        <v>9</v>
      </c>
      <c r="C10" s="1">
        <v>44113</v>
      </c>
      <c r="D10" s="4">
        <v>3</v>
      </c>
      <c r="E10" s="4">
        <v>3</v>
      </c>
      <c r="F10" s="4">
        <v>3</v>
      </c>
      <c r="G10" s="5">
        <v>3</v>
      </c>
      <c r="H10" s="5">
        <v>3</v>
      </c>
      <c r="I10" s="5">
        <v>3</v>
      </c>
      <c r="J10" s="6">
        <v>3</v>
      </c>
      <c r="K10" s="6">
        <v>3</v>
      </c>
      <c r="L10" s="6">
        <v>3</v>
      </c>
      <c r="M10" s="9">
        <f t="shared" si="0"/>
        <v>9</v>
      </c>
      <c r="N10" s="9">
        <f t="shared" si="1"/>
        <v>9</v>
      </c>
      <c r="O10" s="9">
        <f t="shared" si="2"/>
        <v>9</v>
      </c>
    </row>
    <row r="11" spans="1:15" x14ac:dyDescent="0.3">
      <c r="A11">
        <v>10</v>
      </c>
      <c r="B11" t="s">
        <v>9</v>
      </c>
      <c r="C11" s="1">
        <v>44114</v>
      </c>
      <c r="D11" s="4">
        <v>2</v>
      </c>
      <c r="E11" s="4">
        <v>2</v>
      </c>
      <c r="F11" s="4">
        <v>2</v>
      </c>
      <c r="G11" s="5">
        <v>2</v>
      </c>
      <c r="H11" s="5">
        <v>2</v>
      </c>
      <c r="I11" s="5">
        <v>2</v>
      </c>
      <c r="J11" s="6">
        <v>2</v>
      </c>
      <c r="K11" s="6">
        <v>2</v>
      </c>
      <c r="L11" s="6">
        <v>2</v>
      </c>
      <c r="M11" s="9">
        <f t="shared" si="0"/>
        <v>6</v>
      </c>
      <c r="N11" s="9">
        <f t="shared" si="1"/>
        <v>6</v>
      </c>
      <c r="O11" s="9">
        <f t="shared" si="2"/>
        <v>6</v>
      </c>
    </row>
    <row r="12" spans="1:15" x14ac:dyDescent="0.3">
      <c r="A12">
        <v>1</v>
      </c>
      <c r="B12" t="s">
        <v>10</v>
      </c>
      <c r="C12" s="1">
        <v>44470</v>
      </c>
      <c r="D12" s="4">
        <v>4</v>
      </c>
      <c r="E12" s="4">
        <v>4</v>
      </c>
      <c r="F12" s="4">
        <v>4</v>
      </c>
      <c r="G12" s="5">
        <v>4</v>
      </c>
      <c r="H12" s="5">
        <v>4</v>
      </c>
      <c r="I12" s="5">
        <v>4</v>
      </c>
      <c r="J12" s="6">
        <v>4</v>
      </c>
      <c r="K12" s="6">
        <v>4</v>
      </c>
      <c r="L12" s="6">
        <v>4</v>
      </c>
      <c r="M12" s="9">
        <f t="shared" si="0"/>
        <v>12</v>
      </c>
      <c r="N12" s="9">
        <f t="shared" si="1"/>
        <v>12</v>
      </c>
      <c r="O12" s="9">
        <f t="shared" si="2"/>
        <v>12</v>
      </c>
    </row>
    <row r="13" spans="1:15" x14ac:dyDescent="0.3">
      <c r="A13">
        <v>2</v>
      </c>
      <c r="B13" t="s">
        <v>10</v>
      </c>
      <c r="C13" s="1">
        <v>44471</v>
      </c>
      <c r="D13" s="4">
        <v>5</v>
      </c>
      <c r="E13" s="4">
        <v>5</v>
      </c>
      <c r="F13" s="4">
        <v>5</v>
      </c>
      <c r="G13" s="5">
        <v>5</v>
      </c>
      <c r="H13" s="5">
        <v>5</v>
      </c>
      <c r="I13" s="5">
        <v>5</v>
      </c>
      <c r="J13" s="6">
        <v>5</v>
      </c>
      <c r="K13" s="6">
        <v>5</v>
      </c>
      <c r="L13" s="6">
        <v>5</v>
      </c>
      <c r="M13" s="9">
        <f t="shared" si="0"/>
        <v>15</v>
      </c>
      <c r="N13" s="9">
        <f t="shared" si="1"/>
        <v>15</v>
      </c>
      <c r="O13" s="9">
        <f t="shared" si="2"/>
        <v>15</v>
      </c>
    </row>
    <row r="14" spans="1:15" x14ac:dyDescent="0.3">
      <c r="A14">
        <v>3</v>
      </c>
      <c r="B14" t="s">
        <v>10</v>
      </c>
      <c r="C14" s="1">
        <v>44472</v>
      </c>
      <c r="D14" s="4">
        <v>4</v>
      </c>
      <c r="E14" s="4">
        <v>4</v>
      </c>
      <c r="F14" s="4">
        <v>4</v>
      </c>
      <c r="G14" s="5">
        <v>4</v>
      </c>
      <c r="H14" s="5">
        <v>4</v>
      </c>
      <c r="I14" s="5">
        <v>4</v>
      </c>
      <c r="J14" s="6">
        <v>4</v>
      </c>
      <c r="K14" s="6">
        <v>4</v>
      </c>
      <c r="L14" s="6">
        <v>4</v>
      </c>
      <c r="M14" s="9">
        <f t="shared" si="0"/>
        <v>12</v>
      </c>
      <c r="N14" s="9">
        <f t="shared" si="1"/>
        <v>12</v>
      </c>
      <c r="O14" s="9">
        <f t="shared" si="2"/>
        <v>12</v>
      </c>
    </row>
    <row r="15" spans="1:15" x14ac:dyDescent="0.3">
      <c r="A15">
        <v>4</v>
      </c>
      <c r="B15" t="s">
        <v>10</v>
      </c>
      <c r="C15" s="1">
        <v>44473</v>
      </c>
      <c r="D15" s="4">
        <v>3</v>
      </c>
      <c r="E15" s="4">
        <v>3</v>
      </c>
      <c r="F15" s="4">
        <v>3</v>
      </c>
      <c r="G15" s="5">
        <v>3</v>
      </c>
      <c r="H15" s="5">
        <v>3</v>
      </c>
      <c r="I15" s="5">
        <v>3</v>
      </c>
      <c r="J15" s="6">
        <v>3</v>
      </c>
      <c r="K15" s="6">
        <v>3</v>
      </c>
      <c r="L15" s="6">
        <v>3</v>
      </c>
      <c r="M15" s="9">
        <f t="shared" si="0"/>
        <v>9</v>
      </c>
      <c r="N15" s="9">
        <f t="shared" si="1"/>
        <v>9</v>
      </c>
      <c r="O15" s="9">
        <f t="shared" si="2"/>
        <v>9</v>
      </c>
    </row>
    <row r="16" spans="1:15" x14ac:dyDescent="0.3">
      <c r="A16">
        <v>5</v>
      </c>
      <c r="B16" t="s">
        <v>10</v>
      </c>
      <c r="C16" s="1">
        <v>44474</v>
      </c>
      <c r="D16" s="4">
        <v>5</v>
      </c>
      <c r="E16" s="4">
        <v>5</v>
      </c>
      <c r="F16" s="4">
        <v>5</v>
      </c>
      <c r="G16" s="5">
        <v>5</v>
      </c>
      <c r="H16" s="5">
        <v>5</v>
      </c>
      <c r="I16" s="5">
        <v>5</v>
      </c>
      <c r="J16" s="6">
        <v>5</v>
      </c>
      <c r="K16" s="6">
        <v>5</v>
      </c>
      <c r="L16" s="6">
        <v>5</v>
      </c>
      <c r="M16" s="9">
        <f t="shared" si="0"/>
        <v>15</v>
      </c>
      <c r="N16" s="9">
        <f t="shared" si="1"/>
        <v>15</v>
      </c>
      <c r="O16" s="9">
        <f t="shared" si="2"/>
        <v>15</v>
      </c>
    </row>
    <row r="17" spans="1:15" x14ac:dyDescent="0.3">
      <c r="A17">
        <v>6</v>
      </c>
      <c r="B17" t="s">
        <v>10</v>
      </c>
      <c r="C17" s="1">
        <v>44475</v>
      </c>
      <c r="D17" s="4">
        <v>4</v>
      </c>
      <c r="E17" s="4">
        <v>4</v>
      </c>
      <c r="F17" s="4">
        <v>4</v>
      </c>
      <c r="G17" s="5">
        <v>4</v>
      </c>
      <c r="H17" s="5">
        <v>4</v>
      </c>
      <c r="I17" s="5">
        <v>4</v>
      </c>
      <c r="J17" s="6">
        <v>4</v>
      </c>
      <c r="K17" s="6">
        <v>4</v>
      </c>
      <c r="L17" s="6">
        <v>4</v>
      </c>
      <c r="M17" s="9">
        <f t="shared" si="0"/>
        <v>12</v>
      </c>
      <c r="N17" s="9">
        <f t="shared" si="1"/>
        <v>12</v>
      </c>
      <c r="O17" s="9">
        <f t="shared" si="2"/>
        <v>12</v>
      </c>
    </row>
    <row r="18" spans="1:15" x14ac:dyDescent="0.3">
      <c r="A18">
        <v>7</v>
      </c>
      <c r="B18" t="s">
        <v>10</v>
      </c>
      <c r="C18" s="1">
        <v>44476</v>
      </c>
      <c r="D18" s="4">
        <v>3</v>
      </c>
      <c r="E18" s="4">
        <v>3</v>
      </c>
      <c r="F18" s="4">
        <v>3</v>
      </c>
      <c r="G18" s="5">
        <v>3</v>
      </c>
      <c r="H18" s="5">
        <v>3</v>
      </c>
      <c r="I18" s="5">
        <v>3</v>
      </c>
      <c r="J18" s="6">
        <v>3</v>
      </c>
      <c r="K18" s="6">
        <v>3</v>
      </c>
      <c r="L18" s="6">
        <v>3</v>
      </c>
      <c r="M18" s="9">
        <f t="shared" si="0"/>
        <v>9</v>
      </c>
      <c r="N18" s="9">
        <f t="shared" si="1"/>
        <v>9</v>
      </c>
      <c r="O18" s="9">
        <f t="shared" si="2"/>
        <v>9</v>
      </c>
    </row>
    <row r="19" spans="1:15" x14ac:dyDescent="0.3">
      <c r="A19">
        <v>8</v>
      </c>
      <c r="B19" t="s">
        <v>10</v>
      </c>
      <c r="C19" s="1">
        <v>44477</v>
      </c>
      <c r="D19" s="4">
        <v>5</v>
      </c>
      <c r="E19" s="4">
        <v>5</v>
      </c>
      <c r="F19" s="4">
        <v>5</v>
      </c>
      <c r="G19" s="5">
        <v>5</v>
      </c>
      <c r="H19" s="5">
        <v>5</v>
      </c>
      <c r="I19" s="5">
        <v>5</v>
      </c>
      <c r="J19" s="6">
        <v>5</v>
      </c>
      <c r="K19" s="6">
        <v>5</v>
      </c>
      <c r="L19" s="6">
        <v>5</v>
      </c>
      <c r="M19" s="9">
        <f t="shared" si="0"/>
        <v>15</v>
      </c>
      <c r="N19" s="9">
        <f t="shared" si="1"/>
        <v>15</v>
      </c>
      <c r="O19" s="9">
        <f t="shared" si="2"/>
        <v>15</v>
      </c>
    </row>
    <row r="20" spans="1:15" x14ac:dyDescent="0.3">
      <c r="A20">
        <v>9</v>
      </c>
      <c r="B20" t="s">
        <v>10</v>
      </c>
      <c r="C20" s="1">
        <v>44478</v>
      </c>
      <c r="D20" s="4">
        <v>5</v>
      </c>
      <c r="E20" s="4">
        <v>5</v>
      </c>
      <c r="F20" s="4">
        <v>5</v>
      </c>
      <c r="G20" s="5">
        <v>5</v>
      </c>
      <c r="H20" s="5">
        <v>5</v>
      </c>
      <c r="I20" s="5">
        <v>5</v>
      </c>
      <c r="J20" s="6">
        <v>5</v>
      </c>
      <c r="K20" s="6">
        <v>5</v>
      </c>
      <c r="L20" s="6">
        <v>5</v>
      </c>
      <c r="M20" s="9">
        <f t="shared" si="0"/>
        <v>15</v>
      </c>
      <c r="N20" s="9">
        <f t="shared" si="1"/>
        <v>15</v>
      </c>
      <c r="O20" s="9">
        <f t="shared" si="2"/>
        <v>15</v>
      </c>
    </row>
    <row r="21" spans="1:15" x14ac:dyDescent="0.3">
      <c r="A21">
        <v>10</v>
      </c>
      <c r="B21" t="s">
        <v>10</v>
      </c>
      <c r="C21" s="1">
        <v>44479</v>
      </c>
      <c r="D21" s="4">
        <v>4</v>
      </c>
      <c r="E21" s="4">
        <v>4</v>
      </c>
      <c r="F21" s="4">
        <v>4</v>
      </c>
      <c r="G21" s="5">
        <v>4</v>
      </c>
      <c r="H21" s="5">
        <v>4</v>
      </c>
      <c r="I21" s="5">
        <v>4</v>
      </c>
      <c r="J21" s="6">
        <v>4</v>
      </c>
      <c r="K21" s="6">
        <v>4</v>
      </c>
      <c r="L21" s="6">
        <v>4</v>
      </c>
      <c r="M21" s="9">
        <f t="shared" si="0"/>
        <v>12</v>
      </c>
      <c r="N21" s="9">
        <f>SUM(G21:I21)</f>
        <v>12</v>
      </c>
      <c r="O21" s="9">
        <f t="shared" si="2"/>
        <v>12</v>
      </c>
    </row>
    <row r="23" spans="1:15" x14ac:dyDescent="0.3">
      <c r="B23" t="s">
        <v>75</v>
      </c>
      <c r="D23">
        <f>SUMIF($B1:$B21,"Intake",D1:D21)</f>
        <v>15</v>
      </c>
      <c r="E23">
        <f t="shared" ref="E23:L23" si="3">SUMIF($B1:$B21,"Intake",E1:E21)</f>
        <v>15</v>
      </c>
      <c r="F23">
        <f t="shared" si="3"/>
        <v>15</v>
      </c>
      <c r="G23">
        <f t="shared" si="3"/>
        <v>15</v>
      </c>
      <c r="H23">
        <f t="shared" si="3"/>
        <v>15</v>
      </c>
      <c r="I23">
        <f t="shared" si="3"/>
        <v>15</v>
      </c>
      <c r="J23">
        <f t="shared" si="3"/>
        <v>15</v>
      </c>
      <c r="K23">
        <f t="shared" si="3"/>
        <v>15</v>
      </c>
      <c r="L23">
        <f t="shared" si="3"/>
        <v>15</v>
      </c>
    </row>
    <row r="24" spans="1:15" x14ac:dyDescent="0.3">
      <c r="B24" t="s">
        <v>76</v>
      </c>
      <c r="D24">
        <f>SUMIF($B2:$B22,"Exit",D2:D22)</f>
        <v>42</v>
      </c>
      <c r="E24">
        <f t="shared" ref="E24:L24" si="4">SUMIF($B2:$B22,"Exit",E2:E22)</f>
        <v>42</v>
      </c>
      <c r="F24">
        <f t="shared" si="4"/>
        <v>42</v>
      </c>
      <c r="G24">
        <f t="shared" si="4"/>
        <v>42</v>
      </c>
      <c r="H24">
        <f t="shared" si="4"/>
        <v>42</v>
      </c>
      <c r="I24">
        <f t="shared" si="4"/>
        <v>42</v>
      </c>
      <c r="J24">
        <f t="shared" si="4"/>
        <v>42</v>
      </c>
      <c r="K24">
        <f t="shared" si="4"/>
        <v>42</v>
      </c>
      <c r="L24">
        <f t="shared" si="4"/>
        <v>42</v>
      </c>
    </row>
    <row r="26" spans="1:15" x14ac:dyDescent="0.3">
      <c r="B26" t="s">
        <v>77</v>
      </c>
      <c r="D26">
        <f>AVERAGEIF($B1:$B21,"Intake",D1:D21)</f>
        <v>1.5</v>
      </c>
      <c r="E26">
        <f t="shared" ref="E26:L26" si="5">AVERAGEIF($B1:$B21,"Intake",E1:E21)</f>
        <v>1.5</v>
      </c>
      <c r="F26">
        <f t="shared" si="5"/>
        <v>1.5</v>
      </c>
      <c r="G26">
        <f t="shared" si="5"/>
        <v>1.5</v>
      </c>
      <c r="H26">
        <f t="shared" si="5"/>
        <v>1.5</v>
      </c>
      <c r="I26">
        <f t="shared" si="5"/>
        <v>1.5</v>
      </c>
      <c r="J26">
        <f t="shared" si="5"/>
        <v>1.5</v>
      </c>
      <c r="K26">
        <f t="shared" si="5"/>
        <v>1.5</v>
      </c>
      <c r="L26">
        <f t="shared" si="5"/>
        <v>1.5</v>
      </c>
    </row>
    <row r="27" spans="1:15" x14ac:dyDescent="0.3">
      <c r="B27" t="s">
        <v>78</v>
      </c>
      <c r="D27">
        <f>AVERAGEIF($B2:$B22,"Exit",D2:D22)</f>
        <v>4.2</v>
      </c>
      <c r="E27">
        <f t="shared" ref="E27:L27" si="6">AVERAGEIF($B2:$B22,"Exit",E2:E22)</f>
        <v>4.2</v>
      </c>
      <c r="F27">
        <f t="shared" si="6"/>
        <v>4.2</v>
      </c>
      <c r="G27">
        <f t="shared" si="6"/>
        <v>4.2</v>
      </c>
      <c r="H27">
        <f t="shared" si="6"/>
        <v>4.2</v>
      </c>
      <c r="I27">
        <f t="shared" si="6"/>
        <v>4.2</v>
      </c>
      <c r="J27">
        <f t="shared" si="6"/>
        <v>4.2</v>
      </c>
      <c r="K27">
        <f t="shared" si="6"/>
        <v>4.2</v>
      </c>
      <c r="L27">
        <f t="shared" si="6"/>
        <v>4.2</v>
      </c>
    </row>
    <row r="29" spans="1:15" x14ac:dyDescent="0.3">
      <c r="B29" t="s">
        <v>79</v>
      </c>
      <c r="D29">
        <f>COUNTIF(B1:B21,"intake")</f>
        <v>10</v>
      </c>
    </row>
    <row r="30" spans="1:15" x14ac:dyDescent="0.3">
      <c r="B30" t="s">
        <v>80</v>
      </c>
      <c r="D30">
        <f>COUNTIF(B1:B21,"Exit")</f>
        <v>10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FD150-608B-4A39-8EB3-DD1155872D7C}">
  <dimension ref="A3:D6"/>
  <sheetViews>
    <sheetView workbookViewId="0">
      <selection activeCell="A3" sqref="A3"/>
    </sheetView>
  </sheetViews>
  <sheetFormatPr defaultRowHeight="14.4" x14ac:dyDescent="0.3"/>
  <cols>
    <col min="1" max="1" width="12.5546875" bestFit="1" customWidth="1"/>
    <col min="2" max="2" width="26.5546875" bestFit="1" customWidth="1"/>
    <col min="3" max="3" width="24.33203125" bestFit="1" customWidth="1"/>
    <col min="4" max="4" width="26.5546875" bestFit="1" customWidth="1"/>
  </cols>
  <sheetData>
    <row r="3" spans="1:4" x14ac:dyDescent="0.3">
      <c r="A3" s="7" t="s">
        <v>81</v>
      </c>
      <c r="B3" t="s">
        <v>91</v>
      </c>
      <c r="C3" t="s">
        <v>89</v>
      </c>
      <c r="D3" t="s">
        <v>90</v>
      </c>
    </row>
    <row r="4" spans="1:4" x14ac:dyDescent="0.3">
      <c r="A4" s="8" t="s">
        <v>10</v>
      </c>
      <c r="B4" s="3">
        <v>12.6</v>
      </c>
      <c r="C4" s="3">
        <v>126</v>
      </c>
      <c r="D4" s="3">
        <v>126</v>
      </c>
    </row>
    <row r="5" spans="1:4" x14ac:dyDescent="0.3">
      <c r="A5" s="8" t="s">
        <v>9</v>
      </c>
      <c r="B5" s="3">
        <v>4.5</v>
      </c>
      <c r="C5" s="3">
        <v>45</v>
      </c>
      <c r="D5" s="3">
        <v>45</v>
      </c>
    </row>
    <row r="6" spans="1:4" x14ac:dyDescent="0.3">
      <c r="A6" s="8" t="s">
        <v>82</v>
      </c>
      <c r="B6" s="3">
        <v>8.5500000000000007</v>
      </c>
      <c r="C6" s="3">
        <v>171</v>
      </c>
      <c r="D6" s="3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02766-E5CA-44C8-B8AC-9A9B7433D877}">
  <dimension ref="A1:Y21"/>
  <sheetViews>
    <sheetView workbookViewId="0">
      <selection sqref="A1:Y21"/>
    </sheetView>
  </sheetViews>
  <sheetFormatPr defaultRowHeight="14.4" x14ac:dyDescent="0.3"/>
  <cols>
    <col min="1" max="1" width="5" bestFit="1" customWidth="1"/>
    <col min="2" max="2" width="13.33203125" bestFit="1" customWidth="1"/>
    <col min="3" max="3" width="9.33203125" bestFit="1" customWidth="1"/>
    <col min="4" max="4" width="20.21875" bestFit="1" customWidth="1"/>
    <col min="5" max="5" width="15.44140625" bestFit="1" customWidth="1"/>
    <col min="6" max="6" width="11.21875" bestFit="1" customWidth="1"/>
    <col min="7" max="7" width="7.5546875" bestFit="1" customWidth="1"/>
    <col min="8" max="8" width="6" bestFit="1" customWidth="1"/>
    <col min="9" max="9" width="23.88671875" bestFit="1" customWidth="1"/>
    <col min="10" max="10" width="16.109375" bestFit="1" customWidth="1"/>
    <col min="11" max="11" width="18.6640625" bestFit="1" customWidth="1"/>
    <col min="12" max="12" width="11.21875" bestFit="1" customWidth="1"/>
    <col min="13" max="16" width="14.6640625" bestFit="1" customWidth="1"/>
    <col min="17" max="19" width="15.77734375" bestFit="1" customWidth="1"/>
    <col min="20" max="22" width="17.88671875" bestFit="1" customWidth="1"/>
    <col min="23" max="23" width="18.88671875" bestFit="1" customWidth="1"/>
    <col min="24" max="24" width="20" bestFit="1" customWidth="1"/>
    <col min="25" max="25" width="22.109375" bestFit="1" customWidth="1"/>
  </cols>
  <sheetData>
    <row r="1" spans="1:25" x14ac:dyDescent="0.3">
      <c r="A1" t="s">
        <v>11</v>
      </c>
      <c r="B1" t="s">
        <v>18</v>
      </c>
      <c r="C1" t="s">
        <v>66</v>
      </c>
      <c r="D1" t="s">
        <v>69</v>
      </c>
      <c r="E1" t="s">
        <v>12</v>
      </c>
      <c r="F1" t="s">
        <v>13</v>
      </c>
      <c r="G1" t="s">
        <v>14</v>
      </c>
      <c r="H1" t="s">
        <v>15</v>
      </c>
      <c r="I1" t="s">
        <v>16</v>
      </c>
      <c r="J1" t="s">
        <v>17</v>
      </c>
      <c r="K1" t="s">
        <v>54</v>
      </c>
      <c r="L1" t="s">
        <v>65</v>
      </c>
      <c r="M1" t="s">
        <v>55</v>
      </c>
      <c r="N1" t="s">
        <v>56</v>
      </c>
      <c r="O1" t="s">
        <v>57</v>
      </c>
      <c r="P1" t="s">
        <v>58</v>
      </c>
      <c r="Q1" t="s">
        <v>59</v>
      </c>
      <c r="R1" t="s">
        <v>60</v>
      </c>
      <c r="S1" t="s">
        <v>61</v>
      </c>
      <c r="T1" t="s">
        <v>62</v>
      </c>
      <c r="U1" t="s">
        <v>63</v>
      </c>
      <c r="V1" t="s">
        <v>64</v>
      </c>
      <c r="W1" t="s">
        <v>86</v>
      </c>
      <c r="X1" t="s">
        <v>87</v>
      </c>
      <c r="Y1" t="s">
        <v>88</v>
      </c>
    </row>
    <row r="2" spans="1:25" x14ac:dyDescent="0.3">
      <c r="A2">
        <v>1</v>
      </c>
      <c r="B2" s="3" t="s">
        <v>19</v>
      </c>
      <c r="C2" s="3" t="s">
        <v>67</v>
      </c>
      <c r="D2" s="3" t="s">
        <v>70</v>
      </c>
      <c r="E2" s="3" t="s">
        <v>29</v>
      </c>
      <c r="F2" s="3" t="s">
        <v>3</v>
      </c>
      <c r="G2" s="3" t="s">
        <v>39</v>
      </c>
      <c r="H2">
        <v>87131</v>
      </c>
      <c r="I2" s="3" t="s">
        <v>92</v>
      </c>
      <c r="J2" s="3" t="s">
        <v>40</v>
      </c>
      <c r="K2" s="3" t="s">
        <v>50</v>
      </c>
      <c r="L2" s="3" t="s">
        <v>9</v>
      </c>
      <c r="M2" s="10">
        <v>44105</v>
      </c>
      <c r="N2">
        <v>1</v>
      </c>
      <c r="O2">
        <v>1</v>
      </c>
      <c r="P2">
        <v>1</v>
      </c>
      <c r="Q2">
        <v>1</v>
      </c>
      <c r="R2">
        <v>1</v>
      </c>
      <c r="S2">
        <v>1</v>
      </c>
      <c r="T2">
        <v>1</v>
      </c>
      <c r="U2">
        <v>1</v>
      </c>
      <c r="V2">
        <v>1</v>
      </c>
      <c r="W2">
        <v>3</v>
      </c>
      <c r="X2">
        <v>3</v>
      </c>
      <c r="Y2">
        <v>3</v>
      </c>
    </row>
    <row r="3" spans="1:25" x14ac:dyDescent="0.3">
      <c r="A3">
        <v>1</v>
      </c>
      <c r="B3" s="3" t="s">
        <v>19</v>
      </c>
      <c r="C3" s="3" t="s">
        <v>67</v>
      </c>
      <c r="D3" s="3" t="s">
        <v>70</v>
      </c>
      <c r="E3" s="3" t="s">
        <v>29</v>
      </c>
      <c r="F3" s="3" t="s">
        <v>3</v>
      </c>
      <c r="G3" s="3" t="s">
        <v>39</v>
      </c>
      <c r="H3">
        <v>87131</v>
      </c>
      <c r="I3" s="3" t="s">
        <v>92</v>
      </c>
      <c r="J3" s="3" t="s">
        <v>40</v>
      </c>
      <c r="K3" s="3" t="s">
        <v>50</v>
      </c>
      <c r="L3" s="3" t="s">
        <v>10</v>
      </c>
      <c r="M3" s="10">
        <v>44470</v>
      </c>
      <c r="N3">
        <v>4</v>
      </c>
      <c r="O3">
        <v>4</v>
      </c>
      <c r="P3">
        <v>4</v>
      </c>
      <c r="Q3">
        <v>4</v>
      </c>
      <c r="R3">
        <v>4</v>
      </c>
      <c r="S3">
        <v>4</v>
      </c>
      <c r="T3">
        <v>4</v>
      </c>
      <c r="U3">
        <v>4</v>
      </c>
      <c r="V3">
        <v>4</v>
      </c>
      <c r="W3">
        <v>12</v>
      </c>
      <c r="X3">
        <v>12</v>
      </c>
      <c r="Y3">
        <v>12</v>
      </c>
    </row>
    <row r="4" spans="1:25" x14ac:dyDescent="0.3">
      <c r="A4">
        <v>2</v>
      </c>
      <c r="B4" s="3" t="s">
        <v>20</v>
      </c>
      <c r="C4" s="3" t="s">
        <v>67</v>
      </c>
      <c r="D4" s="3" t="s">
        <v>71</v>
      </c>
      <c r="E4" s="3" t="s">
        <v>30</v>
      </c>
      <c r="F4" s="3" t="s">
        <v>3</v>
      </c>
      <c r="G4" s="3" t="s">
        <v>39</v>
      </c>
      <c r="H4">
        <v>87131</v>
      </c>
      <c r="I4" s="3" t="s">
        <v>93</v>
      </c>
      <c r="J4" s="3" t="s">
        <v>41</v>
      </c>
      <c r="K4" s="3" t="s">
        <v>50</v>
      </c>
      <c r="L4" s="3" t="s">
        <v>9</v>
      </c>
      <c r="M4" s="10">
        <v>44106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3</v>
      </c>
      <c r="X4">
        <v>3</v>
      </c>
      <c r="Y4">
        <v>3</v>
      </c>
    </row>
    <row r="5" spans="1:25" x14ac:dyDescent="0.3">
      <c r="A5">
        <v>3</v>
      </c>
      <c r="B5" s="3" t="s">
        <v>21</v>
      </c>
      <c r="C5" s="3" t="s">
        <v>68</v>
      </c>
      <c r="D5" s="3" t="s">
        <v>70</v>
      </c>
      <c r="E5" s="3" t="s">
        <v>31</v>
      </c>
      <c r="F5" s="3" t="s">
        <v>3</v>
      </c>
      <c r="G5" s="3" t="s">
        <v>39</v>
      </c>
      <c r="H5">
        <v>87131</v>
      </c>
      <c r="I5" s="3" t="s">
        <v>94</v>
      </c>
      <c r="J5" s="3" t="s">
        <v>42</v>
      </c>
      <c r="K5" s="3" t="s">
        <v>51</v>
      </c>
      <c r="L5" s="3" t="s">
        <v>9</v>
      </c>
      <c r="M5" s="10">
        <v>44107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3</v>
      </c>
      <c r="X5">
        <v>3</v>
      </c>
      <c r="Y5">
        <v>3</v>
      </c>
    </row>
    <row r="6" spans="1:25" x14ac:dyDescent="0.3">
      <c r="A6">
        <v>4</v>
      </c>
      <c r="B6" s="3" t="s">
        <v>22</v>
      </c>
      <c r="C6" s="3" t="s">
        <v>68</v>
      </c>
      <c r="D6" s="3" t="s">
        <v>72</v>
      </c>
      <c r="E6" s="3" t="s">
        <v>32</v>
      </c>
      <c r="F6" s="3" t="s">
        <v>3</v>
      </c>
      <c r="G6" s="3" t="s">
        <v>39</v>
      </c>
      <c r="H6">
        <v>87131</v>
      </c>
      <c r="I6" s="3" t="s">
        <v>95</v>
      </c>
      <c r="J6" s="3" t="s">
        <v>43</v>
      </c>
      <c r="K6" s="3" t="s">
        <v>51</v>
      </c>
      <c r="L6" s="3" t="s">
        <v>9</v>
      </c>
      <c r="M6" s="10">
        <v>44108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3</v>
      </c>
      <c r="X6">
        <v>3</v>
      </c>
      <c r="Y6">
        <v>3</v>
      </c>
    </row>
    <row r="7" spans="1:25" x14ac:dyDescent="0.3">
      <c r="A7">
        <v>5</v>
      </c>
      <c r="B7" s="3" t="s">
        <v>23</v>
      </c>
      <c r="C7" s="3" t="s">
        <v>67</v>
      </c>
      <c r="D7" s="3" t="s">
        <v>72</v>
      </c>
      <c r="E7" s="3" t="s">
        <v>33</v>
      </c>
      <c r="F7" s="3" t="s">
        <v>3</v>
      </c>
      <c r="G7" s="3" t="s">
        <v>39</v>
      </c>
      <c r="H7">
        <v>87131</v>
      </c>
      <c r="I7" s="3" t="s">
        <v>96</v>
      </c>
      <c r="J7" s="3" t="s">
        <v>44</v>
      </c>
      <c r="K7" s="3" t="s">
        <v>53</v>
      </c>
      <c r="L7" s="3" t="s">
        <v>9</v>
      </c>
      <c r="M7" s="10">
        <v>44109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3</v>
      </c>
      <c r="X7">
        <v>3</v>
      </c>
      <c r="Y7">
        <v>3</v>
      </c>
    </row>
    <row r="8" spans="1:25" x14ac:dyDescent="0.3">
      <c r="A8">
        <v>6</v>
      </c>
      <c r="B8" s="3" t="s">
        <v>24</v>
      </c>
      <c r="C8" s="3" t="s">
        <v>67</v>
      </c>
      <c r="D8" s="3" t="s">
        <v>70</v>
      </c>
      <c r="E8" s="3" t="s">
        <v>34</v>
      </c>
      <c r="F8" s="3" t="s">
        <v>4</v>
      </c>
      <c r="G8" s="3" t="s">
        <v>39</v>
      </c>
      <c r="H8">
        <v>87501</v>
      </c>
      <c r="I8" s="3" t="s">
        <v>97</v>
      </c>
      <c r="J8" s="3" t="s">
        <v>45</v>
      </c>
      <c r="K8" s="3" t="s">
        <v>52</v>
      </c>
      <c r="L8" s="3" t="s">
        <v>9</v>
      </c>
      <c r="M8" s="10">
        <v>44110</v>
      </c>
      <c r="N8">
        <v>2</v>
      </c>
      <c r="O8">
        <v>2</v>
      </c>
      <c r="P8">
        <v>2</v>
      </c>
      <c r="Q8">
        <v>2</v>
      </c>
      <c r="R8">
        <v>2</v>
      </c>
      <c r="S8">
        <v>2</v>
      </c>
      <c r="T8">
        <v>2</v>
      </c>
      <c r="U8">
        <v>2</v>
      </c>
      <c r="V8">
        <v>2</v>
      </c>
      <c r="W8">
        <v>6</v>
      </c>
      <c r="X8">
        <v>6</v>
      </c>
      <c r="Y8">
        <v>6</v>
      </c>
    </row>
    <row r="9" spans="1:25" x14ac:dyDescent="0.3">
      <c r="A9">
        <v>7</v>
      </c>
      <c r="B9" s="3" t="s">
        <v>25</v>
      </c>
      <c r="C9" s="3" t="s">
        <v>68</v>
      </c>
      <c r="D9" s="3" t="s">
        <v>73</v>
      </c>
      <c r="E9" s="3" t="s">
        <v>35</v>
      </c>
      <c r="F9" s="3" t="s">
        <v>4</v>
      </c>
      <c r="G9" s="3" t="s">
        <v>39</v>
      </c>
      <c r="H9">
        <v>87501</v>
      </c>
      <c r="I9" s="3" t="s">
        <v>98</v>
      </c>
      <c r="J9" s="3" t="s">
        <v>46</v>
      </c>
      <c r="K9" s="3" t="s">
        <v>53</v>
      </c>
      <c r="L9" s="3" t="s">
        <v>9</v>
      </c>
      <c r="M9" s="10">
        <v>44111</v>
      </c>
      <c r="N9">
        <v>2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6</v>
      </c>
      <c r="X9">
        <v>6</v>
      </c>
      <c r="Y9">
        <v>6</v>
      </c>
    </row>
    <row r="10" spans="1:25" x14ac:dyDescent="0.3">
      <c r="A10">
        <v>8</v>
      </c>
      <c r="B10" s="3" t="s">
        <v>26</v>
      </c>
      <c r="C10" s="3" t="s">
        <v>68</v>
      </c>
      <c r="D10" s="3" t="s">
        <v>73</v>
      </c>
      <c r="E10" s="3" t="s">
        <v>36</v>
      </c>
      <c r="F10" s="3" t="s">
        <v>4</v>
      </c>
      <c r="G10" s="3" t="s">
        <v>39</v>
      </c>
      <c r="H10">
        <v>87501</v>
      </c>
      <c r="I10" s="3" t="s">
        <v>99</v>
      </c>
      <c r="J10" s="3" t="s">
        <v>47</v>
      </c>
      <c r="K10" s="3" t="s">
        <v>53</v>
      </c>
      <c r="L10" s="3" t="s">
        <v>9</v>
      </c>
      <c r="M10" s="10">
        <v>44112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3</v>
      </c>
      <c r="X10">
        <v>3</v>
      </c>
      <c r="Y10">
        <v>3</v>
      </c>
    </row>
    <row r="11" spans="1:25" x14ac:dyDescent="0.3">
      <c r="A11">
        <v>9</v>
      </c>
      <c r="B11" s="3" t="s">
        <v>27</v>
      </c>
      <c r="C11" s="3" t="s">
        <v>67</v>
      </c>
      <c r="D11" s="3" t="s">
        <v>72</v>
      </c>
      <c r="E11" s="3" t="s">
        <v>37</v>
      </c>
      <c r="F11" s="3" t="s">
        <v>4</v>
      </c>
      <c r="G11" s="3" t="s">
        <v>39</v>
      </c>
      <c r="H11">
        <v>87501</v>
      </c>
      <c r="I11" s="3" t="s">
        <v>100</v>
      </c>
      <c r="J11" s="3" t="s">
        <v>48</v>
      </c>
      <c r="K11" s="3" t="s">
        <v>50</v>
      </c>
      <c r="L11" s="3" t="s">
        <v>9</v>
      </c>
      <c r="M11" s="10">
        <v>44113</v>
      </c>
      <c r="N11">
        <v>3</v>
      </c>
      <c r="O11">
        <v>3</v>
      </c>
      <c r="P11">
        <v>3</v>
      </c>
      <c r="Q11">
        <v>3</v>
      </c>
      <c r="R11">
        <v>3</v>
      </c>
      <c r="S11">
        <v>3</v>
      </c>
      <c r="T11">
        <v>3</v>
      </c>
      <c r="U11">
        <v>3</v>
      </c>
      <c r="V11">
        <v>3</v>
      </c>
      <c r="W11">
        <v>9</v>
      </c>
      <c r="X11">
        <v>9</v>
      </c>
      <c r="Y11">
        <v>9</v>
      </c>
    </row>
    <row r="12" spans="1:25" x14ac:dyDescent="0.3">
      <c r="A12">
        <v>10</v>
      </c>
      <c r="B12" s="3" t="s">
        <v>28</v>
      </c>
      <c r="C12" s="3" t="s">
        <v>68</v>
      </c>
      <c r="D12" s="3" t="s">
        <v>74</v>
      </c>
      <c r="E12" s="3" t="s">
        <v>38</v>
      </c>
      <c r="F12" s="3" t="s">
        <v>4</v>
      </c>
      <c r="G12" s="3" t="s">
        <v>39</v>
      </c>
      <c r="H12">
        <v>87501</v>
      </c>
      <c r="I12" s="3" t="s">
        <v>101</v>
      </c>
      <c r="J12" s="3" t="s">
        <v>49</v>
      </c>
      <c r="K12" s="3" t="s">
        <v>51</v>
      </c>
      <c r="L12" s="3" t="s">
        <v>9</v>
      </c>
      <c r="M12" s="10">
        <v>44114</v>
      </c>
      <c r="N12">
        <v>2</v>
      </c>
      <c r="O12">
        <v>2</v>
      </c>
      <c r="P12">
        <v>2</v>
      </c>
      <c r="Q12">
        <v>2</v>
      </c>
      <c r="R12">
        <v>2</v>
      </c>
      <c r="S12">
        <v>2</v>
      </c>
      <c r="T12">
        <v>2</v>
      </c>
      <c r="U12">
        <v>2</v>
      </c>
      <c r="V12">
        <v>2</v>
      </c>
      <c r="W12">
        <v>6</v>
      </c>
      <c r="X12">
        <v>6</v>
      </c>
      <c r="Y12">
        <v>6</v>
      </c>
    </row>
    <row r="13" spans="1:25" x14ac:dyDescent="0.3">
      <c r="A13">
        <v>2</v>
      </c>
      <c r="B13" s="3" t="s">
        <v>20</v>
      </c>
      <c r="C13" s="3" t="s">
        <v>67</v>
      </c>
      <c r="D13" s="3" t="s">
        <v>71</v>
      </c>
      <c r="E13" s="3" t="s">
        <v>30</v>
      </c>
      <c r="F13" s="3" t="s">
        <v>3</v>
      </c>
      <c r="G13" s="3" t="s">
        <v>39</v>
      </c>
      <c r="H13">
        <v>87131</v>
      </c>
      <c r="I13" s="3" t="s">
        <v>93</v>
      </c>
      <c r="J13" s="3" t="s">
        <v>41</v>
      </c>
      <c r="K13" s="3" t="s">
        <v>50</v>
      </c>
      <c r="L13" s="3" t="s">
        <v>10</v>
      </c>
      <c r="M13" s="10">
        <v>44471</v>
      </c>
      <c r="N13">
        <v>5</v>
      </c>
      <c r="O13">
        <v>5</v>
      </c>
      <c r="P13">
        <v>5</v>
      </c>
      <c r="Q13">
        <v>5</v>
      </c>
      <c r="R13">
        <v>5</v>
      </c>
      <c r="S13">
        <v>5</v>
      </c>
      <c r="T13">
        <v>5</v>
      </c>
      <c r="U13">
        <v>5</v>
      </c>
      <c r="V13">
        <v>5</v>
      </c>
      <c r="W13">
        <v>15</v>
      </c>
      <c r="X13">
        <v>15</v>
      </c>
      <c r="Y13">
        <v>15</v>
      </c>
    </row>
    <row r="14" spans="1:25" x14ac:dyDescent="0.3">
      <c r="A14">
        <v>3</v>
      </c>
      <c r="B14" s="3" t="s">
        <v>21</v>
      </c>
      <c r="C14" s="3" t="s">
        <v>68</v>
      </c>
      <c r="D14" s="3" t="s">
        <v>70</v>
      </c>
      <c r="E14" s="3" t="s">
        <v>31</v>
      </c>
      <c r="F14" s="3" t="s">
        <v>3</v>
      </c>
      <c r="G14" s="3" t="s">
        <v>39</v>
      </c>
      <c r="H14">
        <v>87131</v>
      </c>
      <c r="I14" s="3" t="s">
        <v>94</v>
      </c>
      <c r="J14" s="3" t="s">
        <v>42</v>
      </c>
      <c r="K14" s="3" t="s">
        <v>51</v>
      </c>
      <c r="L14" s="3" t="s">
        <v>10</v>
      </c>
      <c r="M14" s="10">
        <v>44472</v>
      </c>
      <c r="N14">
        <v>4</v>
      </c>
      <c r="O14">
        <v>4</v>
      </c>
      <c r="P14">
        <v>4</v>
      </c>
      <c r="Q14">
        <v>4</v>
      </c>
      <c r="R14">
        <v>4</v>
      </c>
      <c r="S14">
        <v>4</v>
      </c>
      <c r="T14">
        <v>4</v>
      </c>
      <c r="U14">
        <v>4</v>
      </c>
      <c r="V14">
        <v>4</v>
      </c>
      <c r="W14">
        <v>12</v>
      </c>
      <c r="X14">
        <v>12</v>
      </c>
      <c r="Y14">
        <v>12</v>
      </c>
    </row>
    <row r="15" spans="1:25" x14ac:dyDescent="0.3">
      <c r="A15">
        <v>4</v>
      </c>
      <c r="B15" s="3" t="s">
        <v>22</v>
      </c>
      <c r="C15" s="3" t="s">
        <v>68</v>
      </c>
      <c r="D15" s="3" t="s">
        <v>72</v>
      </c>
      <c r="E15" s="3" t="s">
        <v>32</v>
      </c>
      <c r="F15" s="3" t="s">
        <v>3</v>
      </c>
      <c r="G15" s="3" t="s">
        <v>39</v>
      </c>
      <c r="H15">
        <v>87131</v>
      </c>
      <c r="I15" s="3" t="s">
        <v>95</v>
      </c>
      <c r="J15" s="3" t="s">
        <v>43</v>
      </c>
      <c r="K15" s="3" t="s">
        <v>51</v>
      </c>
      <c r="L15" s="3" t="s">
        <v>10</v>
      </c>
      <c r="M15" s="10">
        <v>44473</v>
      </c>
      <c r="N15">
        <v>3</v>
      </c>
      <c r="O15">
        <v>3</v>
      </c>
      <c r="P15">
        <v>3</v>
      </c>
      <c r="Q15">
        <v>3</v>
      </c>
      <c r="R15">
        <v>3</v>
      </c>
      <c r="S15">
        <v>3</v>
      </c>
      <c r="T15">
        <v>3</v>
      </c>
      <c r="U15">
        <v>3</v>
      </c>
      <c r="V15">
        <v>3</v>
      </c>
      <c r="W15">
        <v>9</v>
      </c>
      <c r="X15">
        <v>9</v>
      </c>
      <c r="Y15">
        <v>9</v>
      </c>
    </row>
    <row r="16" spans="1:25" x14ac:dyDescent="0.3">
      <c r="A16">
        <v>5</v>
      </c>
      <c r="B16" s="3" t="s">
        <v>23</v>
      </c>
      <c r="C16" s="3" t="s">
        <v>67</v>
      </c>
      <c r="D16" s="3" t="s">
        <v>72</v>
      </c>
      <c r="E16" s="3" t="s">
        <v>33</v>
      </c>
      <c r="F16" s="3" t="s">
        <v>3</v>
      </c>
      <c r="G16" s="3" t="s">
        <v>39</v>
      </c>
      <c r="H16">
        <v>87131</v>
      </c>
      <c r="I16" s="3" t="s">
        <v>96</v>
      </c>
      <c r="J16" s="3" t="s">
        <v>44</v>
      </c>
      <c r="K16" s="3" t="s">
        <v>53</v>
      </c>
      <c r="L16" s="3" t="s">
        <v>10</v>
      </c>
      <c r="M16" s="10">
        <v>44474</v>
      </c>
      <c r="N16">
        <v>5</v>
      </c>
      <c r="O16">
        <v>5</v>
      </c>
      <c r="P16">
        <v>5</v>
      </c>
      <c r="Q16">
        <v>5</v>
      </c>
      <c r="R16">
        <v>5</v>
      </c>
      <c r="S16">
        <v>5</v>
      </c>
      <c r="T16">
        <v>5</v>
      </c>
      <c r="U16">
        <v>5</v>
      </c>
      <c r="V16">
        <v>5</v>
      </c>
      <c r="W16">
        <v>15</v>
      </c>
      <c r="X16">
        <v>15</v>
      </c>
      <c r="Y16">
        <v>15</v>
      </c>
    </row>
    <row r="17" spans="1:25" x14ac:dyDescent="0.3">
      <c r="A17">
        <v>6</v>
      </c>
      <c r="B17" s="3" t="s">
        <v>24</v>
      </c>
      <c r="C17" s="3" t="s">
        <v>67</v>
      </c>
      <c r="D17" s="3" t="s">
        <v>70</v>
      </c>
      <c r="E17" s="3" t="s">
        <v>34</v>
      </c>
      <c r="F17" s="3" t="s">
        <v>4</v>
      </c>
      <c r="G17" s="3" t="s">
        <v>39</v>
      </c>
      <c r="H17">
        <v>87501</v>
      </c>
      <c r="I17" s="3" t="s">
        <v>97</v>
      </c>
      <c r="J17" s="3" t="s">
        <v>45</v>
      </c>
      <c r="K17" s="3" t="s">
        <v>52</v>
      </c>
      <c r="L17" s="3" t="s">
        <v>10</v>
      </c>
      <c r="M17" s="10">
        <v>44475</v>
      </c>
      <c r="N17">
        <v>4</v>
      </c>
      <c r="O17">
        <v>4</v>
      </c>
      <c r="P17">
        <v>4</v>
      </c>
      <c r="Q17">
        <v>4</v>
      </c>
      <c r="R17">
        <v>4</v>
      </c>
      <c r="S17">
        <v>4</v>
      </c>
      <c r="T17">
        <v>4</v>
      </c>
      <c r="U17">
        <v>4</v>
      </c>
      <c r="V17">
        <v>4</v>
      </c>
      <c r="W17">
        <v>12</v>
      </c>
      <c r="X17">
        <v>12</v>
      </c>
      <c r="Y17">
        <v>12</v>
      </c>
    </row>
    <row r="18" spans="1:25" x14ac:dyDescent="0.3">
      <c r="A18">
        <v>7</v>
      </c>
      <c r="B18" s="3" t="s">
        <v>25</v>
      </c>
      <c r="C18" s="3" t="s">
        <v>68</v>
      </c>
      <c r="D18" s="3" t="s">
        <v>73</v>
      </c>
      <c r="E18" s="3" t="s">
        <v>35</v>
      </c>
      <c r="F18" s="3" t="s">
        <v>4</v>
      </c>
      <c r="G18" s="3" t="s">
        <v>39</v>
      </c>
      <c r="H18">
        <v>87501</v>
      </c>
      <c r="I18" s="3" t="s">
        <v>98</v>
      </c>
      <c r="J18" s="3" t="s">
        <v>46</v>
      </c>
      <c r="K18" s="3" t="s">
        <v>53</v>
      </c>
      <c r="L18" s="3" t="s">
        <v>10</v>
      </c>
      <c r="M18" s="10">
        <v>44476</v>
      </c>
      <c r="N18">
        <v>3</v>
      </c>
      <c r="O18">
        <v>3</v>
      </c>
      <c r="P18">
        <v>3</v>
      </c>
      <c r="Q18">
        <v>3</v>
      </c>
      <c r="R18">
        <v>3</v>
      </c>
      <c r="S18">
        <v>3</v>
      </c>
      <c r="T18">
        <v>3</v>
      </c>
      <c r="U18">
        <v>3</v>
      </c>
      <c r="V18">
        <v>3</v>
      </c>
      <c r="W18">
        <v>9</v>
      </c>
      <c r="X18">
        <v>9</v>
      </c>
      <c r="Y18">
        <v>9</v>
      </c>
    </row>
    <row r="19" spans="1:25" x14ac:dyDescent="0.3">
      <c r="A19">
        <v>8</v>
      </c>
      <c r="B19" s="3" t="s">
        <v>26</v>
      </c>
      <c r="C19" s="3" t="s">
        <v>68</v>
      </c>
      <c r="D19" s="3" t="s">
        <v>73</v>
      </c>
      <c r="E19" s="3" t="s">
        <v>36</v>
      </c>
      <c r="F19" s="3" t="s">
        <v>4</v>
      </c>
      <c r="G19" s="3" t="s">
        <v>39</v>
      </c>
      <c r="H19">
        <v>87501</v>
      </c>
      <c r="I19" s="3" t="s">
        <v>99</v>
      </c>
      <c r="J19" s="3" t="s">
        <v>47</v>
      </c>
      <c r="K19" s="3" t="s">
        <v>53</v>
      </c>
      <c r="L19" s="3" t="s">
        <v>10</v>
      </c>
      <c r="M19" s="10">
        <v>44477</v>
      </c>
      <c r="N19">
        <v>5</v>
      </c>
      <c r="O19">
        <v>5</v>
      </c>
      <c r="P19">
        <v>5</v>
      </c>
      <c r="Q19">
        <v>5</v>
      </c>
      <c r="R19">
        <v>5</v>
      </c>
      <c r="S19">
        <v>5</v>
      </c>
      <c r="T19">
        <v>5</v>
      </c>
      <c r="U19">
        <v>5</v>
      </c>
      <c r="V19">
        <v>5</v>
      </c>
      <c r="W19">
        <v>15</v>
      </c>
      <c r="X19">
        <v>15</v>
      </c>
      <c r="Y19">
        <v>15</v>
      </c>
    </row>
    <row r="20" spans="1:25" x14ac:dyDescent="0.3">
      <c r="A20">
        <v>9</v>
      </c>
      <c r="B20" s="3" t="s">
        <v>27</v>
      </c>
      <c r="C20" s="3" t="s">
        <v>67</v>
      </c>
      <c r="D20" s="3" t="s">
        <v>72</v>
      </c>
      <c r="E20" s="3" t="s">
        <v>37</v>
      </c>
      <c r="F20" s="3" t="s">
        <v>4</v>
      </c>
      <c r="G20" s="3" t="s">
        <v>39</v>
      </c>
      <c r="H20">
        <v>87501</v>
      </c>
      <c r="I20" s="3" t="s">
        <v>100</v>
      </c>
      <c r="J20" s="3" t="s">
        <v>48</v>
      </c>
      <c r="K20" s="3" t="s">
        <v>50</v>
      </c>
      <c r="L20" s="3" t="s">
        <v>10</v>
      </c>
      <c r="M20" s="10">
        <v>44478</v>
      </c>
      <c r="N20">
        <v>5</v>
      </c>
      <c r="O20">
        <v>5</v>
      </c>
      <c r="P20">
        <v>5</v>
      </c>
      <c r="Q20">
        <v>5</v>
      </c>
      <c r="R20">
        <v>5</v>
      </c>
      <c r="S20">
        <v>5</v>
      </c>
      <c r="T20">
        <v>5</v>
      </c>
      <c r="U20">
        <v>5</v>
      </c>
      <c r="V20">
        <v>5</v>
      </c>
      <c r="W20">
        <v>15</v>
      </c>
      <c r="X20">
        <v>15</v>
      </c>
      <c r="Y20">
        <v>15</v>
      </c>
    </row>
    <row r="21" spans="1:25" x14ac:dyDescent="0.3">
      <c r="A21">
        <v>10</v>
      </c>
      <c r="B21" s="3" t="s">
        <v>28</v>
      </c>
      <c r="C21" s="3" t="s">
        <v>68</v>
      </c>
      <c r="D21" s="3" t="s">
        <v>74</v>
      </c>
      <c r="E21" s="3" t="s">
        <v>38</v>
      </c>
      <c r="F21" s="3" t="s">
        <v>4</v>
      </c>
      <c r="G21" s="3" t="s">
        <v>39</v>
      </c>
      <c r="H21">
        <v>87501</v>
      </c>
      <c r="I21" s="3" t="s">
        <v>101</v>
      </c>
      <c r="J21" s="3" t="s">
        <v>49</v>
      </c>
      <c r="K21" s="3" t="s">
        <v>51</v>
      </c>
      <c r="L21" s="3" t="s">
        <v>10</v>
      </c>
      <c r="M21" s="10">
        <v>44479</v>
      </c>
      <c r="N21">
        <v>4</v>
      </c>
      <c r="O21">
        <v>4</v>
      </c>
      <c r="P21">
        <v>4</v>
      </c>
      <c r="Q21">
        <v>4</v>
      </c>
      <c r="R21">
        <v>4</v>
      </c>
      <c r="S21">
        <v>4</v>
      </c>
      <c r="T21">
        <v>4</v>
      </c>
      <c r="U21">
        <v>4</v>
      </c>
      <c r="V21">
        <v>4</v>
      </c>
      <c r="W21">
        <v>12</v>
      </c>
      <c r="X21">
        <v>12</v>
      </c>
      <c r="Y21">
        <v>12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F3B22-BAAA-4FB2-9A62-B52A152E8082}">
  <dimension ref="A3:D16"/>
  <sheetViews>
    <sheetView workbookViewId="0">
      <selection activeCell="A3" sqref="A3"/>
    </sheetView>
  </sheetViews>
  <sheetFormatPr defaultRowHeight="14.4" x14ac:dyDescent="0.3"/>
  <cols>
    <col min="1" max="1" width="24.33203125" bestFit="1" customWidth="1"/>
    <col min="2" max="2" width="26.5546875" bestFit="1" customWidth="1"/>
    <col min="3" max="3" width="24.33203125" bestFit="1" customWidth="1"/>
    <col min="4" max="4" width="26.5546875" bestFit="1" customWidth="1"/>
  </cols>
  <sheetData>
    <row r="3" spans="1:4" x14ac:dyDescent="0.3">
      <c r="A3" s="7" t="s">
        <v>81</v>
      </c>
      <c r="B3" t="s">
        <v>91</v>
      </c>
      <c r="C3" t="s">
        <v>89</v>
      </c>
      <c r="D3" t="s">
        <v>90</v>
      </c>
    </row>
    <row r="4" spans="1:4" x14ac:dyDescent="0.3">
      <c r="A4" s="8" t="s">
        <v>10</v>
      </c>
      <c r="B4" s="3">
        <v>12.6</v>
      </c>
      <c r="C4" s="3">
        <v>126</v>
      </c>
      <c r="D4" s="3">
        <v>126</v>
      </c>
    </row>
    <row r="5" spans="1:4" x14ac:dyDescent="0.3">
      <c r="A5" s="11" t="s">
        <v>73</v>
      </c>
      <c r="B5" s="3">
        <v>12</v>
      </c>
      <c r="C5" s="3">
        <v>24</v>
      </c>
      <c r="D5" s="3">
        <v>24</v>
      </c>
    </row>
    <row r="6" spans="1:4" x14ac:dyDescent="0.3">
      <c r="A6" s="11" t="s">
        <v>74</v>
      </c>
      <c r="B6" s="3">
        <v>12</v>
      </c>
      <c r="C6" s="3">
        <v>12</v>
      </c>
      <c r="D6" s="3">
        <v>12</v>
      </c>
    </row>
    <row r="7" spans="1:4" x14ac:dyDescent="0.3">
      <c r="A7" s="11" t="s">
        <v>71</v>
      </c>
      <c r="B7" s="3">
        <v>15</v>
      </c>
      <c r="C7" s="3">
        <v>15</v>
      </c>
      <c r="D7" s="3">
        <v>15</v>
      </c>
    </row>
    <row r="8" spans="1:4" x14ac:dyDescent="0.3">
      <c r="A8" s="11" t="s">
        <v>72</v>
      </c>
      <c r="B8" s="3">
        <v>13</v>
      </c>
      <c r="C8" s="3">
        <v>39</v>
      </c>
      <c r="D8" s="3">
        <v>39</v>
      </c>
    </row>
    <row r="9" spans="1:4" x14ac:dyDescent="0.3">
      <c r="A9" s="11" t="s">
        <v>70</v>
      </c>
      <c r="B9" s="3">
        <v>12</v>
      </c>
      <c r="C9" s="3">
        <v>36</v>
      </c>
      <c r="D9" s="3">
        <v>36</v>
      </c>
    </row>
    <row r="10" spans="1:4" x14ac:dyDescent="0.3">
      <c r="A10" s="8" t="s">
        <v>9</v>
      </c>
      <c r="B10" s="3">
        <v>4.5</v>
      </c>
      <c r="C10" s="3">
        <v>45</v>
      </c>
      <c r="D10" s="3">
        <v>45</v>
      </c>
    </row>
    <row r="11" spans="1:4" x14ac:dyDescent="0.3">
      <c r="A11" s="11" t="s">
        <v>73</v>
      </c>
      <c r="B11" s="3">
        <v>4.5</v>
      </c>
      <c r="C11" s="3">
        <v>9</v>
      </c>
      <c r="D11" s="3">
        <v>9</v>
      </c>
    </row>
    <row r="12" spans="1:4" x14ac:dyDescent="0.3">
      <c r="A12" s="11" t="s">
        <v>74</v>
      </c>
      <c r="B12" s="3">
        <v>6</v>
      </c>
      <c r="C12" s="3">
        <v>6</v>
      </c>
      <c r="D12" s="3">
        <v>6</v>
      </c>
    </row>
    <row r="13" spans="1:4" x14ac:dyDescent="0.3">
      <c r="A13" s="11" t="s">
        <v>71</v>
      </c>
      <c r="B13" s="3">
        <v>3</v>
      </c>
      <c r="C13" s="3">
        <v>3</v>
      </c>
      <c r="D13" s="3">
        <v>3</v>
      </c>
    </row>
    <row r="14" spans="1:4" x14ac:dyDescent="0.3">
      <c r="A14" s="11" t="s">
        <v>72</v>
      </c>
      <c r="B14" s="3">
        <v>5</v>
      </c>
      <c r="C14" s="3">
        <v>15</v>
      </c>
      <c r="D14" s="3">
        <v>15</v>
      </c>
    </row>
    <row r="15" spans="1:4" x14ac:dyDescent="0.3">
      <c r="A15" s="11" t="s">
        <v>70</v>
      </c>
      <c r="B15" s="3">
        <v>4</v>
      </c>
      <c r="C15" s="3">
        <v>12</v>
      </c>
      <c r="D15" s="3">
        <v>12</v>
      </c>
    </row>
    <row r="16" spans="1:4" x14ac:dyDescent="0.3">
      <c r="A16" s="8" t="s">
        <v>82</v>
      </c>
      <c r="B16" s="3">
        <v>8.5500000000000007</v>
      </c>
      <c r="C16" s="3">
        <v>171</v>
      </c>
      <c r="D16" s="3">
        <v>171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E387E-AC92-4C6D-A132-1446680A4611}">
  <dimension ref="A1:X15"/>
  <sheetViews>
    <sheetView workbookViewId="0">
      <selection activeCell="K22" sqref="K22"/>
    </sheetView>
  </sheetViews>
  <sheetFormatPr defaultRowHeight="14.4" x14ac:dyDescent="0.3"/>
  <sheetData>
    <row r="1" spans="1:24" x14ac:dyDescent="0.3">
      <c r="A1" s="14" t="s">
        <v>56</v>
      </c>
      <c r="B1" s="14"/>
      <c r="C1" s="14" t="s">
        <v>57</v>
      </c>
      <c r="D1" s="14"/>
      <c r="E1" s="14" t="s">
        <v>58</v>
      </c>
      <c r="F1" s="14"/>
      <c r="G1" s="14" t="s">
        <v>59</v>
      </c>
      <c r="H1" s="14"/>
      <c r="I1" s="14" t="s">
        <v>60</v>
      </c>
      <c r="J1" s="14"/>
      <c r="K1" s="14" t="s">
        <v>61</v>
      </c>
      <c r="L1" s="14"/>
      <c r="M1" s="14" t="s">
        <v>62</v>
      </c>
      <c r="N1" s="14"/>
      <c r="O1" s="14" t="s">
        <v>63</v>
      </c>
      <c r="P1" s="14"/>
      <c r="Q1" s="14" t="s">
        <v>64</v>
      </c>
      <c r="R1" s="14"/>
      <c r="S1" s="14" t="s">
        <v>86</v>
      </c>
      <c r="T1" s="14"/>
      <c r="U1" s="14" t="s">
        <v>87</v>
      </c>
      <c r="V1" s="14"/>
      <c r="W1" s="14" t="s">
        <v>88</v>
      </c>
      <c r="X1" s="14"/>
    </row>
    <row r="2" spans="1:24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x14ac:dyDescent="0.3">
      <c r="A3" s="12" t="s">
        <v>102</v>
      </c>
      <c r="B3" s="12">
        <v>2.85</v>
      </c>
      <c r="C3" s="12" t="s">
        <v>102</v>
      </c>
      <c r="D3" s="12">
        <v>2.85</v>
      </c>
      <c r="E3" s="12" t="s">
        <v>102</v>
      </c>
      <c r="F3" s="12">
        <v>2.85</v>
      </c>
      <c r="G3" s="12" t="s">
        <v>102</v>
      </c>
      <c r="H3" s="12">
        <v>2.85</v>
      </c>
      <c r="I3" s="12" t="s">
        <v>102</v>
      </c>
      <c r="J3" s="12">
        <v>2.85</v>
      </c>
      <c r="K3" s="12" t="s">
        <v>102</v>
      </c>
      <c r="L3" s="12">
        <v>2.85</v>
      </c>
      <c r="M3" s="12" t="s">
        <v>102</v>
      </c>
      <c r="N3" s="12">
        <v>2.85</v>
      </c>
      <c r="O3" s="12" t="s">
        <v>102</v>
      </c>
      <c r="P3" s="12">
        <v>2.85</v>
      </c>
      <c r="Q3" s="12" t="s">
        <v>102</v>
      </c>
      <c r="R3" s="12">
        <v>2.85</v>
      </c>
      <c r="S3" s="12" t="s">
        <v>102</v>
      </c>
      <c r="T3" s="12">
        <v>8.5500000000000007</v>
      </c>
      <c r="U3" s="12" t="s">
        <v>102</v>
      </c>
      <c r="V3" s="12">
        <v>8.5500000000000007</v>
      </c>
      <c r="W3" s="12" t="s">
        <v>102</v>
      </c>
      <c r="X3" s="12">
        <v>8.5500000000000007</v>
      </c>
    </row>
    <row r="4" spans="1:24" x14ac:dyDescent="0.3">
      <c r="A4" s="12" t="s">
        <v>103</v>
      </c>
      <c r="B4" s="12">
        <v>0.35000000000000003</v>
      </c>
      <c r="C4" s="12" t="s">
        <v>103</v>
      </c>
      <c r="D4" s="12">
        <v>0.35000000000000003</v>
      </c>
      <c r="E4" s="12" t="s">
        <v>103</v>
      </c>
      <c r="F4" s="12">
        <v>0.35000000000000003</v>
      </c>
      <c r="G4" s="12" t="s">
        <v>103</v>
      </c>
      <c r="H4" s="12">
        <v>0.35000000000000003</v>
      </c>
      <c r="I4" s="12" t="s">
        <v>103</v>
      </c>
      <c r="J4" s="12">
        <v>0.35000000000000003</v>
      </c>
      <c r="K4" s="12" t="s">
        <v>103</v>
      </c>
      <c r="L4" s="12">
        <v>0.35000000000000003</v>
      </c>
      <c r="M4" s="12" t="s">
        <v>103</v>
      </c>
      <c r="N4" s="12">
        <v>0.35000000000000003</v>
      </c>
      <c r="O4" s="12" t="s">
        <v>103</v>
      </c>
      <c r="P4" s="12">
        <v>0.35000000000000003</v>
      </c>
      <c r="Q4" s="12" t="s">
        <v>103</v>
      </c>
      <c r="R4" s="12">
        <v>0.35000000000000003</v>
      </c>
      <c r="S4" s="12" t="s">
        <v>103</v>
      </c>
      <c r="T4" s="12">
        <v>1.05</v>
      </c>
      <c r="U4" s="12" t="s">
        <v>103</v>
      </c>
      <c r="V4" s="12">
        <v>1.05</v>
      </c>
      <c r="W4" s="12" t="s">
        <v>103</v>
      </c>
      <c r="X4" s="12">
        <v>1.05</v>
      </c>
    </row>
    <row r="5" spans="1:24" x14ac:dyDescent="0.3">
      <c r="A5" s="12" t="s">
        <v>104</v>
      </c>
      <c r="B5" s="12">
        <v>3</v>
      </c>
      <c r="C5" s="12" t="s">
        <v>104</v>
      </c>
      <c r="D5" s="12">
        <v>3</v>
      </c>
      <c r="E5" s="12" t="s">
        <v>104</v>
      </c>
      <c r="F5" s="12">
        <v>3</v>
      </c>
      <c r="G5" s="12" t="s">
        <v>104</v>
      </c>
      <c r="H5" s="12">
        <v>3</v>
      </c>
      <c r="I5" s="12" t="s">
        <v>104</v>
      </c>
      <c r="J5" s="12">
        <v>3</v>
      </c>
      <c r="K5" s="12" t="s">
        <v>104</v>
      </c>
      <c r="L5" s="12">
        <v>3</v>
      </c>
      <c r="M5" s="12" t="s">
        <v>104</v>
      </c>
      <c r="N5" s="12">
        <v>3</v>
      </c>
      <c r="O5" s="12" t="s">
        <v>104</v>
      </c>
      <c r="P5" s="12">
        <v>3</v>
      </c>
      <c r="Q5" s="12" t="s">
        <v>104</v>
      </c>
      <c r="R5" s="12">
        <v>3</v>
      </c>
      <c r="S5" s="12" t="s">
        <v>104</v>
      </c>
      <c r="T5" s="12">
        <v>9</v>
      </c>
      <c r="U5" s="12" t="s">
        <v>104</v>
      </c>
      <c r="V5" s="12">
        <v>9</v>
      </c>
      <c r="W5" s="12" t="s">
        <v>104</v>
      </c>
      <c r="X5" s="12">
        <v>9</v>
      </c>
    </row>
    <row r="6" spans="1:24" x14ac:dyDescent="0.3">
      <c r="A6" s="12" t="s">
        <v>105</v>
      </c>
      <c r="B6" s="12">
        <v>1</v>
      </c>
      <c r="C6" s="12" t="s">
        <v>105</v>
      </c>
      <c r="D6" s="12">
        <v>1</v>
      </c>
      <c r="E6" s="12" t="s">
        <v>105</v>
      </c>
      <c r="F6" s="12">
        <v>1</v>
      </c>
      <c r="G6" s="12" t="s">
        <v>105</v>
      </c>
      <c r="H6" s="12">
        <v>1</v>
      </c>
      <c r="I6" s="12" t="s">
        <v>105</v>
      </c>
      <c r="J6" s="12">
        <v>1</v>
      </c>
      <c r="K6" s="12" t="s">
        <v>105</v>
      </c>
      <c r="L6" s="12">
        <v>1</v>
      </c>
      <c r="M6" s="12" t="s">
        <v>105</v>
      </c>
      <c r="N6" s="12">
        <v>1</v>
      </c>
      <c r="O6" s="12" t="s">
        <v>105</v>
      </c>
      <c r="P6" s="12">
        <v>1</v>
      </c>
      <c r="Q6" s="12" t="s">
        <v>105</v>
      </c>
      <c r="R6" s="12">
        <v>1</v>
      </c>
      <c r="S6" s="12" t="s">
        <v>105</v>
      </c>
      <c r="T6" s="12">
        <v>3</v>
      </c>
      <c r="U6" s="12" t="s">
        <v>105</v>
      </c>
      <c r="V6" s="12">
        <v>3</v>
      </c>
      <c r="W6" s="12" t="s">
        <v>105</v>
      </c>
      <c r="X6" s="12">
        <v>3</v>
      </c>
    </row>
    <row r="7" spans="1:24" x14ac:dyDescent="0.3">
      <c r="A7" s="12" t="s">
        <v>106</v>
      </c>
      <c r="B7" s="12">
        <v>1.565247584249853</v>
      </c>
      <c r="C7" s="12" t="s">
        <v>106</v>
      </c>
      <c r="D7" s="12">
        <v>1.565247584249853</v>
      </c>
      <c r="E7" s="12" t="s">
        <v>106</v>
      </c>
      <c r="F7" s="12">
        <v>1.565247584249853</v>
      </c>
      <c r="G7" s="12" t="s">
        <v>106</v>
      </c>
      <c r="H7" s="12">
        <v>1.565247584249853</v>
      </c>
      <c r="I7" s="12" t="s">
        <v>106</v>
      </c>
      <c r="J7" s="12">
        <v>1.565247584249853</v>
      </c>
      <c r="K7" s="12" t="s">
        <v>106</v>
      </c>
      <c r="L7" s="12">
        <v>1.565247584249853</v>
      </c>
      <c r="M7" s="12" t="s">
        <v>106</v>
      </c>
      <c r="N7" s="12">
        <v>1.565247584249853</v>
      </c>
      <c r="O7" s="12" t="s">
        <v>106</v>
      </c>
      <c r="P7" s="12">
        <v>1.565247584249853</v>
      </c>
      <c r="Q7" s="12" t="s">
        <v>106</v>
      </c>
      <c r="R7" s="12">
        <v>1.565247584249853</v>
      </c>
      <c r="S7" s="12" t="s">
        <v>106</v>
      </c>
      <c r="T7" s="12">
        <v>4.6957427527495588</v>
      </c>
      <c r="U7" s="12" t="s">
        <v>106</v>
      </c>
      <c r="V7" s="12">
        <v>4.6957427527495588</v>
      </c>
      <c r="W7" s="12" t="s">
        <v>106</v>
      </c>
      <c r="X7" s="12">
        <v>4.6957427527495588</v>
      </c>
    </row>
    <row r="8" spans="1:24" x14ac:dyDescent="0.3">
      <c r="A8" s="12" t="s">
        <v>107</v>
      </c>
      <c r="B8" s="12">
        <v>2.4500000000000006</v>
      </c>
      <c r="C8" s="12" t="s">
        <v>107</v>
      </c>
      <c r="D8" s="12">
        <v>2.4500000000000006</v>
      </c>
      <c r="E8" s="12" t="s">
        <v>107</v>
      </c>
      <c r="F8" s="12">
        <v>2.4500000000000006</v>
      </c>
      <c r="G8" s="12" t="s">
        <v>107</v>
      </c>
      <c r="H8" s="12">
        <v>2.4500000000000006</v>
      </c>
      <c r="I8" s="12" t="s">
        <v>107</v>
      </c>
      <c r="J8" s="12">
        <v>2.4500000000000006</v>
      </c>
      <c r="K8" s="12" t="s">
        <v>107</v>
      </c>
      <c r="L8" s="12">
        <v>2.4500000000000006</v>
      </c>
      <c r="M8" s="12" t="s">
        <v>107</v>
      </c>
      <c r="N8" s="12">
        <v>2.4500000000000006</v>
      </c>
      <c r="O8" s="12" t="s">
        <v>107</v>
      </c>
      <c r="P8" s="12">
        <v>2.4500000000000006</v>
      </c>
      <c r="Q8" s="12" t="s">
        <v>107</v>
      </c>
      <c r="R8" s="12">
        <v>2.4500000000000006</v>
      </c>
      <c r="S8" s="12" t="s">
        <v>107</v>
      </c>
      <c r="T8" s="12">
        <v>22.05</v>
      </c>
      <c r="U8" s="12" t="s">
        <v>107</v>
      </c>
      <c r="V8" s="12">
        <v>22.05</v>
      </c>
      <c r="W8" s="12" t="s">
        <v>107</v>
      </c>
      <c r="X8" s="12">
        <v>22.05</v>
      </c>
    </row>
    <row r="9" spans="1:24" x14ac:dyDescent="0.3">
      <c r="A9" s="12" t="s">
        <v>108</v>
      </c>
      <c r="B9" s="12">
        <v>-1.5617073897228062</v>
      </c>
      <c r="C9" s="12" t="s">
        <v>108</v>
      </c>
      <c r="D9" s="12">
        <v>-1.5617073897228062</v>
      </c>
      <c r="E9" s="12" t="s">
        <v>108</v>
      </c>
      <c r="F9" s="12">
        <v>-1.5617073897228062</v>
      </c>
      <c r="G9" s="12" t="s">
        <v>108</v>
      </c>
      <c r="H9" s="12">
        <v>-1.5617073897228062</v>
      </c>
      <c r="I9" s="12" t="s">
        <v>108</v>
      </c>
      <c r="J9" s="12">
        <v>-1.5617073897228062</v>
      </c>
      <c r="K9" s="12" t="s">
        <v>108</v>
      </c>
      <c r="L9" s="12">
        <v>-1.5617073897228062</v>
      </c>
      <c r="M9" s="12" t="s">
        <v>108</v>
      </c>
      <c r="N9" s="12">
        <v>-1.5617073897228062</v>
      </c>
      <c r="O9" s="12" t="s">
        <v>108</v>
      </c>
      <c r="P9" s="12">
        <v>-1.5617073897228062</v>
      </c>
      <c r="Q9" s="12" t="s">
        <v>108</v>
      </c>
      <c r="R9" s="12">
        <v>-1.5617073897228062</v>
      </c>
      <c r="S9" s="12" t="s">
        <v>108</v>
      </c>
      <c r="T9" s="12">
        <v>-1.5617073897228053</v>
      </c>
      <c r="U9" s="12" t="s">
        <v>108</v>
      </c>
      <c r="V9" s="12">
        <v>-1.5617073897228053</v>
      </c>
      <c r="W9" s="12" t="s">
        <v>108</v>
      </c>
      <c r="X9" s="12">
        <v>-1.5617073897228053</v>
      </c>
    </row>
    <row r="10" spans="1:24" x14ac:dyDescent="0.3">
      <c r="A10" s="12" t="s">
        <v>109</v>
      </c>
      <c r="B10" s="12">
        <v>9.172556482813303E-2</v>
      </c>
      <c r="C10" s="12" t="s">
        <v>109</v>
      </c>
      <c r="D10" s="12">
        <v>9.172556482813303E-2</v>
      </c>
      <c r="E10" s="12" t="s">
        <v>109</v>
      </c>
      <c r="F10" s="12">
        <v>9.172556482813303E-2</v>
      </c>
      <c r="G10" s="12" t="s">
        <v>109</v>
      </c>
      <c r="H10" s="12">
        <v>9.172556482813303E-2</v>
      </c>
      <c r="I10" s="12" t="s">
        <v>109</v>
      </c>
      <c r="J10" s="12">
        <v>9.172556482813303E-2</v>
      </c>
      <c r="K10" s="12" t="s">
        <v>109</v>
      </c>
      <c r="L10" s="12">
        <v>9.172556482813303E-2</v>
      </c>
      <c r="M10" s="12" t="s">
        <v>109</v>
      </c>
      <c r="N10" s="12">
        <v>9.172556482813303E-2</v>
      </c>
      <c r="O10" s="12" t="s">
        <v>109</v>
      </c>
      <c r="P10" s="12">
        <v>9.172556482813303E-2</v>
      </c>
      <c r="Q10" s="12" t="s">
        <v>109</v>
      </c>
      <c r="R10" s="12">
        <v>9.172556482813303E-2</v>
      </c>
      <c r="S10" s="12" t="s">
        <v>109</v>
      </c>
      <c r="T10" s="12">
        <v>9.1725564828132503E-2</v>
      </c>
      <c r="U10" s="12" t="s">
        <v>109</v>
      </c>
      <c r="V10" s="12">
        <v>9.1725564828132503E-2</v>
      </c>
      <c r="W10" s="12" t="s">
        <v>109</v>
      </c>
      <c r="X10" s="12">
        <v>9.1725564828132503E-2</v>
      </c>
    </row>
    <row r="11" spans="1:24" x14ac:dyDescent="0.3">
      <c r="A11" s="12" t="s">
        <v>110</v>
      </c>
      <c r="B11" s="12">
        <v>4</v>
      </c>
      <c r="C11" s="12" t="s">
        <v>110</v>
      </c>
      <c r="D11" s="12">
        <v>4</v>
      </c>
      <c r="E11" s="12" t="s">
        <v>110</v>
      </c>
      <c r="F11" s="12">
        <v>4</v>
      </c>
      <c r="G11" s="12" t="s">
        <v>110</v>
      </c>
      <c r="H11" s="12">
        <v>4</v>
      </c>
      <c r="I11" s="12" t="s">
        <v>110</v>
      </c>
      <c r="J11" s="12">
        <v>4</v>
      </c>
      <c r="K11" s="12" t="s">
        <v>110</v>
      </c>
      <c r="L11" s="12">
        <v>4</v>
      </c>
      <c r="M11" s="12" t="s">
        <v>110</v>
      </c>
      <c r="N11" s="12">
        <v>4</v>
      </c>
      <c r="O11" s="12" t="s">
        <v>110</v>
      </c>
      <c r="P11" s="12">
        <v>4</v>
      </c>
      <c r="Q11" s="12" t="s">
        <v>110</v>
      </c>
      <c r="R11" s="12">
        <v>4</v>
      </c>
      <c r="S11" s="12" t="s">
        <v>110</v>
      </c>
      <c r="T11" s="12">
        <v>12</v>
      </c>
      <c r="U11" s="12" t="s">
        <v>110</v>
      </c>
      <c r="V11" s="12">
        <v>12</v>
      </c>
      <c r="W11" s="12" t="s">
        <v>110</v>
      </c>
      <c r="X11" s="12">
        <v>12</v>
      </c>
    </row>
    <row r="12" spans="1:24" x14ac:dyDescent="0.3">
      <c r="A12" s="12" t="s">
        <v>111</v>
      </c>
      <c r="B12" s="12">
        <v>1</v>
      </c>
      <c r="C12" s="12" t="s">
        <v>111</v>
      </c>
      <c r="D12" s="12">
        <v>1</v>
      </c>
      <c r="E12" s="12" t="s">
        <v>111</v>
      </c>
      <c r="F12" s="12">
        <v>1</v>
      </c>
      <c r="G12" s="12" t="s">
        <v>111</v>
      </c>
      <c r="H12" s="12">
        <v>1</v>
      </c>
      <c r="I12" s="12" t="s">
        <v>111</v>
      </c>
      <c r="J12" s="12">
        <v>1</v>
      </c>
      <c r="K12" s="12" t="s">
        <v>111</v>
      </c>
      <c r="L12" s="12">
        <v>1</v>
      </c>
      <c r="M12" s="12" t="s">
        <v>111</v>
      </c>
      <c r="N12" s="12">
        <v>1</v>
      </c>
      <c r="O12" s="12" t="s">
        <v>111</v>
      </c>
      <c r="P12" s="12">
        <v>1</v>
      </c>
      <c r="Q12" s="12" t="s">
        <v>111</v>
      </c>
      <c r="R12" s="12">
        <v>1</v>
      </c>
      <c r="S12" s="12" t="s">
        <v>111</v>
      </c>
      <c r="T12" s="12">
        <v>3</v>
      </c>
      <c r="U12" s="12" t="s">
        <v>111</v>
      </c>
      <c r="V12" s="12">
        <v>3</v>
      </c>
      <c r="W12" s="12" t="s">
        <v>111</v>
      </c>
      <c r="X12" s="12">
        <v>3</v>
      </c>
    </row>
    <row r="13" spans="1:24" x14ac:dyDescent="0.3">
      <c r="A13" s="12" t="s">
        <v>112</v>
      </c>
      <c r="B13" s="12">
        <v>5</v>
      </c>
      <c r="C13" s="12" t="s">
        <v>112</v>
      </c>
      <c r="D13" s="12">
        <v>5</v>
      </c>
      <c r="E13" s="12" t="s">
        <v>112</v>
      </c>
      <c r="F13" s="12">
        <v>5</v>
      </c>
      <c r="G13" s="12" t="s">
        <v>112</v>
      </c>
      <c r="H13" s="12">
        <v>5</v>
      </c>
      <c r="I13" s="12" t="s">
        <v>112</v>
      </c>
      <c r="J13" s="12">
        <v>5</v>
      </c>
      <c r="K13" s="12" t="s">
        <v>112</v>
      </c>
      <c r="L13" s="12">
        <v>5</v>
      </c>
      <c r="M13" s="12" t="s">
        <v>112</v>
      </c>
      <c r="N13" s="12">
        <v>5</v>
      </c>
      <c r="O13" s="12" t="s">
        <v>112</v>
      </c>
      <c r="P13" s="12">
        <v>5</v>
      </c>
      <c r="Q13" s="12" t="s">
        <v>112</v>
      </c>
      <c r="R13" s="12">
        <v>5</v>
      </c>
      <c r="S13" s="12" t="s">
        <v>112</v>
      </c>
      <c r="T13" s="12">
        <v>15</v>
      </c>
      <c r="U13" s="12" t="s">
        <v>112</v>
      </c>
      <c r="V13" s="12">
        <v>15</v>
      </c>
      <c r="W13" s="12" t="s">
        <v>112</v>
      </c>
      <c r="X13" s="12">
        <v>15</v>
      </c>
    </row>
    <row r="14" spans="1:24" x14ac:dyDescent="0.3">
      <c r="A14" s="12" t="s">
        <v>113</v>
      </c>
      <c r="B14" s="12">
        <v>57</v>
      </c>
      <c r="C14" s="12" t="s">
        <v>113</v>
      </c>
      <c r="D14" s="12">
        <v>57</v>
      </c>
      <c r="E14" s="12" t="s">
        <v>113</v>
      </c>
      <c r="F14" s="12">
        <v>57</v>
      </c>
      <c r="G14" s="12" t="s">
        <v>113</v>
      </c>
      <c r="H14" s="12">
        <v>57</v>
      </c>
      <c r="I14" s="12" t="s">
        <v>113</v>
      </c>
      <c r="J14" s="12">
        <v>57</v>
      </c>
      <c r="K14" s="12" t="s">
        <v>113</v>
      </c>
      <c r="L14" s="12">
        <v>57</v>
      </c>
      <c r="M14" s="12" t="s">
        <v>113</v>
      </c>
      <c r="N14" s="12">
        <v>57</v>
      </c>
      <c r="O14" s="12" t="s">
        <v>113</v>
      </c>
      <c r="P14" s="12">
        <v>57</v>
      </c>
      <c r="Q14" s="12" t="s">
        <v>113</v>
      </c>
      <c r="R14" s="12">
        <v>57</v>
      </c>
      <c r="S14" s="12" t="s">
        <v>113</v>
      </c>
      <c r="T14" s="12">
        <v>171</v>
      </c>
      <c r="U14" s="12" t="s">
        <v>113</v>
      </c>
      <c r="V14" s="12">
        <v>171</v>
      </c>
      <c r="W14" s="12" t="s">
        <v>113</v>
      </c>
      <c r="X14" s="12">
        <v>171</v>
      </c>
    </row>
    <row r="15" spans="1:24" ht="15" thickBot="1" x14ac:dyDescent="0.35">
      <c r="A15" s="13" t="s">
        <v>114</v>
      </c>
      <c r="B15" s="13">
        <v>20</v>
      </c>
      <c r="C15" s="13" t="s">
        <v>114</v>
      </c>
      <c r="D15" s="13">
        <v>20</v>
      </c>
      <c r="E15" s="13" t="s">
        <v>114</v>
      </c>
      <c r="F15" s="13">
        <v>20</v>
      </c>
      <c r="G15" s="13" t="s">
        <v>114</v>
      </c>
      <c r="H15" s="13">
        <v>20</v>
      </c>
      <c r="I15" s="13" t="s">
        <v>114</v>
      </c>
      <c r="J15" s="13">
        <v>20</v>
      </c>
      <c r="K15" s="13" t="s">
        <v>114</v>
      </c>
      <c r="L15" s="13">
        <v>20</v>
      </c>
      <c r="M15" s="13" t="s">
        <v>114</v>
      </c>
      <c r="N15" s="13">
        <v>20</v>
      </c>
      <c r="O15" s="13" t="s">
        <v>114</v>
      </c>
      <c r="P15" s="13">
        <v>20</v>
      </c>
      <c r="Q15" s="13" t="s">
        <v>114</v>
      </c>
      <c r="R15" s="13">
        <v>20</v>
      </c>
      <c r="S15" s="13" t="s">
        <v>114</v>
      </c>
      <c r="T15" s="13">
        <v>20</v>
      </c>
      <c r="U15" s="13" t="s">
        <v>114</v>
      </c>
      <c r="V15" s="13">
        <v>20</v>
      </c>
      <c r="W15" s="13" t="s">
        <v>114</v>
      </c>
      <c r="X15" s="13">
        <v>20</v>
      </c>
    </row>
  </sheetData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s F A A B Q S w M E F A A C A A g A L r x S U / + V S J C i A A A A 9 Q A A A B I A H A B D b 2 5 m a W c v U G F j a 2 F n Z S 5 4 b W w g o h g A K K A U A A A A A A A A A A A A A A A A A A A A A A A A A A A A h Y + x D o I w G I R f h X S n R R h U 8 l M G V 0 l M i M a 1 K R U a 4 c f Q Y n k 3 B x / J V x C i q J v j 3 X e X 3 D 1 u d 0 i H p v a u q j O 6 x Y Q s a E A 8 h b I t N J Y J 6 e 3 J X 5 G U w 0 7 I s y i V N 4 b R x I P R C a m s v c S M O e e o i 2 j b l S w M g g U 7 Z t t c V q o R v k Z j B U p F P q 3 i f 4 t w O L z G 8 J C u l z Q K x 0 n A Z g 8 y j V 8 + s Y n + m L D p a 9 t 3 i i v 0 9 z m w W Q J 7 X + B P U E s D B B Q A A g A I A C 6 8 U l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u v F J T c u x S E k c C A A B K C g A A E w A c A E Z v c m 1 1 b G F z L 1 N l Y 3 R p b 2 4 x L m 0 g o h g A K K A U A A A A A A A A A A A A A A A A A A A A A A A A A A A A 5 Z V N j 9 o w E I b v S P w H y 7 2 A F C E l / b i s 9 l A F W m h 3 a V W Q V u p q D y a Z J d Y 6 N n W c i h X i v 6 8 T E 0 h i B 9 G q V Q / l k p A Z v z P 2 z D z O I F J U c L Q w T / + q 3 + v 3 s o R I i N G S r B i 8 R d e I g e r 3 k P 4 t R C 4 j 0 F 8 m 2 w j Y K M y l B K 7 u h H x a C f E 0 G O 7 u 5 y S F a 2 x W 4 o f 9 f S i 4 0 i 4 P n h F 4 h c O E 8 H U h / r w B r J V K 1 9 F S E p 4 9 C p m G g u U p L 4 z Z w E T z d j s 8 G 2 M P z b h 6 9 2 Z U m P Y e 2 u E l Z M q o e E j p B 1 K w V S f L m K i j J d b v i q Z m 3 Y x z k H d A m E p 8 W 7 V m D c 5 a X 9 v W W 7 1 R w q Z d 0 n W z Q 7 t u d o h P R Z 5 R v t Z 1 y i V V z w 7 9 l o c j R M v D E W U p d A 6 o 3 C Y y + + z y M e m i 6 V m n Q 0 B U R W z 6 7 Y f 9 H u X O x r D a M P j t N g z + b h s W k a w O / A g 8 B m l 9 n q i E 0 8 i c Q 9 O y U B J A o f d x L C H L L H P o X l N r 8 e P X 7 3 R j J z l J C W W d 6 l 8 T w Q H N 8 3 T l y H k B 8 i f V h / 0 N f u R 6 r i B u e F x Y w l u Q a / C d J T Q H P y + l P w n K B 6 Z o 5 b S N s U 7 B s O T 0 v 4 K L h w r 3 z 5 T H o w 8 5 Y 1 9 y B X J 4 r O 9 k u y G 6 B h X E T i U 2 h v L d F L m q b 0 2 4 C Z c G T 9 r 4 a A O j j Q g L C h Y G r M F 3 j b p r u F 3 j 7 B 7 g j p H t G l I L r / / f C T T a u t 1 L F p z c n X 0 J n P w / B 6 e Q U S 3 i Q t R h h D t v x B s R k e L y t 7 H D a M E r w l E X F q z 7 9 1 e A 4 G a 6 G w j + I R + z x Q o L Q R s L Q R 0 L N / C o z m I h u B w L A a 7 B / s T 3 B t J t i l f g P r L 6 g G c L y G 0 G O 7 C 7 / + c J n B m K A F + 9 A F B L A Q I t A B Q A A g A I A C 6 8 U l P / l U i Q o g A A A P U A A A A S A A A A A A A A A A A A A A A A A A A A A A B D b 2 5 m a W c v U G F j a 2 F n Z S 5 4 b W x Q S w E C L Q A U A A I A C A A u v F J T D 8 r p q 6 Q A A A D p A A A A E w A A A A A A A A A A A A A A A A D u A A A A W 0 N v b n R l b n R f V H l w Z X N d L n h t b F B L A Q I t A B Q A A g A I A C 6 8 U l N y 7 F I S R w I A A E o K A A A T A A A A A A A A A A A A A A A A A N 8 B A A B G b 3 J t d W x h c y 9 T Z W N 0 a W 9 u M S 5 t U E s F B g A A A A A D A A M A w g A A A H M E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4 x A A A A A A A A D D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N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T A t M T l U M D U 6 M j Q 6 M j c u O T M x N T A 4 M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V G F i b G U 1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T A t M T l U M D U 6 M j U 6 M T g u M D U 4 M T E y O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V G F i b G U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l c m d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N Z X J n Z T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T A t M T l U M D U 6 M j Y 6 M z U u O D M z N j E 1 M F o i I C 8 + P E V u d H J 5 I F R 5 c G U 9 I k Z p b G x D b 2 x 1 b W 5 U e X B l c y I g V m F s d W U 9 I n N B d 1 l H Q m d Z R 0 J n T U d C Z 1 l H Q n d N R E F 3 T U R B d 0 1 E Q X d N R E F 3 P T 0 i I C 8 + P E V u d H J 5 I F R 5 c G U 9 I k Z p b G x D b 2 x 1 b W 5 O Y W 1 l c y I g V m F s d W U 9 I n N b J n F 1 b 3 Q 7 S U Q m c X V v d D s s J n F 1 b 3 Q 7 T m F t Z S Z x d W 9 0 O y w m c X V v d D t H Z W 5 k Z X I m c X V v d D s s J n F 1 b 3 Q 7 R X R o b m l j a X R 5 J n F 1 b 3 Q 7 L C Z x d W 9 0 O 1 N 0 c m V l d C B B Z G R y Z X N z J n F 1 b 3 Q 7 L C Z x d W 9 0 O 0 N p d H k m c X V v d D s s J n F 1 b 3 Q 7 U 3 R h d G U m c X V v d D s s J n F 1 b 3 Q 7 W m l w J n F 1 b 3 Q 7 L C Z x d W 9 0 O 0 V t Y W l s I E F k Z H J l c 3 M m c X V v d D s s J n F 1 b 3 Q 7 U G h v b m U g T n V t Y m V y J n F 1 b 3 Q 7 L C Z x d W 9 0 O 1 N l c n Z p Y 2 U g U m V x d W V z d G V k J n F 1 b 3 Q 7 L C Z x d W 9 0 O 1 R l c 3 Q g V H l w Z S Z x d W 9 0 O y w m c X V v d D t U Z X N 0 I E R h d G U m c X V v d D s s J n F 1 b 3 Q 7 S W 5 u Z X J X Z W F s d G g x J n F 1 b 3 Q 7 L C Z x d W 9 0 O 0 l u b m V y V 2 V h b H R o M i Z x d W 9 0 O y w m c X V v d D t J b m 5 l c l d l Y W x 0 a D M m c X V v d D s s J n F 1 b 3 Q 7 T W V u d G F s S G V h b H R o M S Z x d W 9 0 O y w m c X V v d D t N Z W 5 0 Y W x I Z W F s d G g y J n F 1 b 3 Q 7 L C Z x d W 9 0 O 0 1 l b n R h b E h l Y W x 0 a D M m c X V v d D s s J n F 1 b 3 Q 7 S G 9 1 c 2 l u Z 1 N l Y 3 V y a X R 5 M S Z x d W 9 0 O y w m c X V v d D t I b 3 V z a W 5 n U 2 V j d X J p d H k y J n F 1 b 3 Q 7 L C Z x d W 9 0 O 0 h v d X N p b m d T Z W N 1 c m l 0 e T M m c X V v d D s s J n F 1 b 3 Q 7 V G 9 0 Y W w g S W 5 u Z X I g V 2 V h b H R o J n F 1 b 3 Q 7 L C Z x d W 9 0 O 1 R v d G F s I E 1 l b n R h b C B I Z W F s d G g m c X V v d D s s J n F 1 b 3 Q 7 V G 9 0 Y W w g S G 9 1 c 2 l u Z y B T Z W N 1 c m l 0 e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Z X J n Z T E v Q X V 0 b 1 J l b W 9 2 Z W R D b 2 x 1 b W 5 z M S 5 7 S U Q s M H 0 m c X V v d D s s J n F 1 b 3 Q 7 U 2 V j d G l v b j E v T W V y Z 2 U x L 0 F 1 d G 9 S Z W 1 v d m V k Q 2 9 s d W 1 u c z E u e 0 5 h b W U s M X 0 m c X V v d D s s J n F 1 b 3 Q 7 U 2 V j d G l v b j E v T W V y Z 2 U x L 0 F 1 d G 9 S Z W 1 v d m V k Q 2 9 s d W 1 u c z E u e 0 d l b m R l c i w y f S Z x d W 9 0 O y w m c X V v d D t T Z W N 0 a W 9 u M S 9 N Z X J n Z T E v Q X V 0 b 1 J l b W 9 2 Z W R D b 2 x 1 b W 5 z M S 5 7 R X R o b m l j a X R 5 L D N 9 J n F 1 b 3 Q 7 L C Z x d W 9 0 O 1 N l Y 3 R p b 2 4 x L 0 1 l c m d l M S 9 B d X R v U m V t b 3 Z l Z E N v b H V t b n M x L n t T d H J l Z X Q g Q W R k c m V z c y w 0 f S Z x d W 9 0 O y w m c X V v d D t T Z W N 0 a W 9 u M S 9 N Z X J n Z T E v Q X V 0 b 1 J l b W 9 2 Z W R D b 2 x 1 b W 5 z M S 5 7 Q 2 l 0 e S w 1 f S Z x d W 9 0 O y w m c X V v d D t T Z W N 0 a W 9 u M S 9 N Z X J n Z T E v Q X V 0 b 1 J l b W 9 2 Z W R D b 2 x 1 b W 5 z M S 5 7 U 3 R h d G U s N n 0 m c X V v d D s s J n F 1 b 3 Q 7 U 2 V j d G l v b j E v T W V y Z 2 U x L 0 F 1 d G 9 S Z W 1 v d m V k Q 2 9 s d W 1 u c z E u e 1 p p c C w 3 f S Z x d W 9 0 O y w m c X V v d D t T Z W N 0 a W 9 u M S 9 N Z X J n Z T E v Q X V 0 b 1 J l b W 9 2 Z W R D b 2 x 1 b W 5 z M S 5 7 R W 1 h a W w g Q W R k c m V z c y w 4 f S Z x d W 9 0 O y w m c X V v d D t T Z W N 0 a W 9 u M S 9 N Z X J n Z T E v Q X V 0 b 1 J l b W 9 2 Z W R D b 2 x 1 b W 5 z M S 5 7 U G h v b m U g T n V t Y m V y L D l 9 J n F 1 b 3 Q 7 L C Z x d W 9 0 O 1 N l Y 3 R p b 2 4 x L 0 1 l c m d l M S 9 B d X R v U m V t b 3 Z l Z E N v b H V t b n M x L n t T Z X J 2 a W N l I F J l c X V l c 3 R l Z C w x M H 0 m c X V v d D s s J n F 1 b 3 Q 7 U 2 V j d G l v b j E v T W V y Z 2 U x L 0 F 1 d G 9 S Z W 1 v d m V k Q 2 9 s d W 1 u c z E u e 1 R l c 3 Q g V H l w Z S w x M X 0 m c X V v d D s s J n F 1 b 3 Q 7 U 2 V j d G l v b j E v T W V y Z 2 U x L 0 F 1 d G 9 S Z W 1 v d m V k Q 2 9 s d W 1 u c z E u e 1 R l c 3 Q g R G F 0 Z S w x M n 0 m c X V v d D s s J n F 1 b 3 Q 7 U 2 V j d G l v b j E v T W V y Z 2 U x L 0 F 1 d G 9 S Z W 1 v d m V k Q 2 9 s d W 1 u c z E u e 0 l u b m V y V 2 V h b H R o M S w x M 3 0 m c X V v d D s s J n F 1 b 3 Q 7 U 2 V j d G l v b j E v T W V y Z 2 U x L 0 F 1 d G 9 S Z W 1 v d m V k Q 2 9 s d W 1 u c z E u e 0 l u b m V y V 2 V h b H R o M i w x N H 0 m c X V v d D s s J n F 1 b 3 Q 7 U 2 V j d G l v b j E v T W V y Z 2 U x L 0 F 1 d G 9 S Z W 1 v d m V k Q 2 9 s d W 1 u c z E u e 0 l u b m V y V 2 V h b H R o M y w x N X 0 m c X V v d D s s J n F 1 b 3 Q 7 U 2 V j d G l v b j E v T W V y Z 2 U x L 0 F 1 d G 9 S Z W 1 v d m V k Q 2 9 s d W 1 u c z E u e 0 1 l b n R h b E h l Y W x 0 a D E s M T Z 9 J n F 1 b 3 Q 7 L C Z x d W 9 0 O 1 N l Y 3 R p b 2 4 x L 0 1 l c m d l M S 9 B d X R v U m V t b 3 Z l Z E N v b H V t b n M x L n t N Z W 5 0 Y W x I Z W F s d G g y L D E 3 f S Z x d W 9 0 O y w m c X V v d D t T Z W N 0 a W 9 u M S 9 N Z X J n Z T E v Q X V 0 b 1 J l b W 9 2 Z W R D b 2 x 1 b W 5 z M S 5 7 T W V u d G F s S G V h b H R o M y w x O H 0 m c X V v d D s s J n F 1 b 3 Q 7 U 2 V j d G l v b j E v T W V y Z 2 U x L 0 F 1 d G 9 S Z W 1 v d m V k Q 2 9 s d W 1 u c z E u e 0 h v d X N p b m d T Z W N 1 c m l 0 e T E s M T l 9 J n F 1 b 3 Q 7 L C Z x d W 9 0 O 1 N l Y 3 R p b 2 4 x L 0 1 l c m d l M S 9 B d X R v U m V t b 3 Z l Z E N v b H V t b n M x L n t I b 3 V z a W 5 n U 2 V j d X J p d H k y L D I w f S Z x d W 9 0 O y w m c X V v d D t T Z W N 0 a W 9 u M S 9 N Z X J n Z T E v Q X V 0 b 1 J l b W 9 2 Z W R D b 2 x 1 b W 5 z M S 5 7 S G 9 1 c 2 l u Z 1 N l Y 3 V y a X R 5 M y w y M X 0 m c X V v d D s s J n F 1 b 3 Q 7 U 2 V j d G l v b j E v T W V y Z 2 U x L 0 F 1 d G 9 S Z W 1 v d m V k Q 2 9 s d W 1 u c z E u e 1 R v d G F s I E l u b m V y I F d l Y W x 0 a C w y M n 0 m c X V v d D s s J n F 1 b 3 Q 7 U 2 V j d G l v b j E v T W V y Z 2 U x L 0 F 1 d G 9 S Z W 1 v d m V k Q 2 9 s d W 1 u c z E u e 1 R v d G F s I E 1 l b n R h b C B I Z W F s d G g s M j N 9 J n F 1 b 3 Q 7 L C Z x d W 9 0 O 1 N l Y 3 R p b 2 4 x L 0 1 l c m d l M S 9 B d X R v U m V t b 3 Z l Z E N v b H V t b n M x L n t U b 3 R h b C B I b 3 V z a W 5 n I F N l Y 3 V y a X R 5 L D I 0 f S Z x d W 9 0 O 1 0 s J n F 1 b 3 Q 7 Q 2 9 s d W 1 u Q 2 9 1 b n Q m c X V v d D s 6 M j U s J n F 1 b 3 Q 7 S 2 V 5 Q 2 9 s d W 1 u T m F t Z X M m c X V v d D s 6 W 1 0 s J n F 1 b 3 Q 7 Q 2 9 s d W 1 u S W R l b n R p d G l l c y Z x d W 9 0 O z p b J n F 1 b 3 Q 7 U 2 V j d G l v b j E v T W V y Z 2 U x L 0 F 1 d G 9 S Z W 1 v d m V k Q 2 9 s d W 1 u c z E u e 0 l E L D B 9 J n F 1 b 3 Q 7 L C Z x d W 9 0 O 1 N l Y 3 R p b 2 4 x L 0 1 l c m d l M S 9 B d X R v U m V t b 3 Z l Z E N v b H V t b n M x L n t O Y W 1 l L D F 9 J n F 1 b 3 Q 7 L C Z x d W 9 0 O 1 N l Y 3 R p b 2 4 x L 0 1 l c m d l M S 9 B d X R v U m V t b 3 Z l Z E N v b H V t b n M x L n t H Z W 5 k Z X I s M n 0 m c X V v d D s s J n F 1 b 3 Q 7 U 2 V j d G l v b j E v T W V y Z 2 U x L 0 F 1 d G 9 S Z W 1 v d m V k Q 2 9 s d W 1 u c z E u e 0 V 0 a G 5 p Y 2 l 0 e S w z f S Z x d W 9 0 O y w m c X V v d D t T Z W N 0 a W 9 u M S 9 N Z X J n Z T E v Q X V 0 b 1 J l b W 9 2 Z W R D b 2 x 1 b W 5 z M S 5 7 U 3 R y Z W V 0 I E F k Z H J l c 3 M s N H 0 m c X V v d D s s J n F 1 b 3 Q 7 U 2 V j d G l v b j E v T W V y Z 2 U x L 0 F 1 d G 9 S Z W 1 v d m V k Q 2 9 s d W 1 u c z E u e 0 N p d H k s N X 0 m c X V v d D s s J n F 1 b 3 Q 7 U 2 V j d G l v b j E v T W V y Z 2 U x L 0 F 1 d G 9 S Z W 1 v d m V k Q 2 9 s d W 1 u c z E u e 1 N 0 Y X R l L D Z 9 J n F 1 b 3 Q 7 L C Z x d W 9 0 O 1 N l Y 3 R p b 2 4 x L 0 1 l c m d l M S 9 B d X R v U m V t b 3 Z l Z E N v b H V t b n M x L n t a a X A s N 3 0 m c X V v d D s s J n F 1 b 3 Q 7 U 2 V j d G l v b j E v T W V y Z 2 U x L 0 F 1 d G 9 S Z W 1 v d m V k Q 2 9 s d W 1 u c z E u e 0 V t Y W l s I E F k Z H J l c 3 M s O H 0 m c X V v d D s s J n F 1 b 3 Q 7 U 2 V j d G l v b j E v T W V y Z 2 U x L 0 F 1 d G 9 S Z W 1 v d m V k Q 2 9 s d W 1 u c z E u e 1 B o b 2 5 l I E 5 1 b W J l c i w 5 f S Z x d W 9 0 O y w m c X V v d D t T Z W N 0 a W 9 u M S 9 N Z X J n Z T E v Q X V 0 b 1 J l b W 9 2 Z W R D b 2 x 1 b W 5 z M S 5 7 U 2 V y d m l j Z S B S Z X F 1 Z X N 0 Z W Q s M T B 9 J n F 1 b 3 Q 7 L C Z x d W 9 0 O 1 N l Y 3 R p b 2 4 x L 0 1 l c m d l M S 9 B d X R v U m V t b 3 Z l Z E N v b H V t b n M x L n t U Z X N 0 I F R 5 c G U s M T F 9 J n F 1 b 3 Q 7 L C Z x d W 9 0 O 1 N l Y 3 R p b 2 4 x L 0 1 l c m d l M S 9 B d X R v U m V t b 3 Z l Z E N v b H V t b n M x L n t U Z X N 0 I E R h d G U s M T J 9 J n F 1 b 3 Q 7 L C Z x d W 9 0 O 1 N l Y 3 R p b 2 4 x L 0 1 l c m d l M S 9 B d X R v U m V t b 3 Z l Z E N v b H V t b n M x L n t J b m 5 l c l d l Y W x 0 a D E s M T N 9 J n F 1 b 3 Q 7 L C Z x d W 9 0 O 1 N l Y 3 R p b 2 4 x L 0 1 l c m d l M S 9 B d X R v U m V t b 3 Z l Z E N v b H V t b n M x L n t J b m 5 l c l d l Y W x 0 a D I s M T R 9 J n F 1 b 3 Q 7 L C Z x d W 9 0 O 1 N l Y 3 R p b 2 4 x L 0 1 l c m d l M S 9 B d X R v U m V t b 3 Z l Z E N v b H V t b n M x L n t J b m 5 l c l d l Y W x 0 a D M s M T V 9 J n F 1 b 3 Q 7 L C Z x d W 9 0 O 1 N l Y 3 R p b 2 4 x L 0 1 l c m d l M S 9 B d X R v U m V t b 3 Z l Z E N v b H V t b n M x L n t N Z W 5 0 Y W x I Z W F s d G g x L D E 2 f S Z x d W 9 0 O y w m c X V v d D t T Z W N 0 a W 9 u M S 9 N Z X J n Z T E v Q X V 0 b 1 J l b W 9 2 Z W R D b 2 x 1 b W 5 z M S 5 7 T W V u d G F s S G V h b H R o M i w x N 3 0 m c X V v d D s s J n F 1 b 3 Q 7 U 2 V j d G l v b j E v T W V y Z 2 U x L 0 F 1 d G 9 S Z W 1 v d m V k Q 2 9 s d W 1 u c z E u e 0 1 l b n R h b E h l Y W x 0 a D M s M T h 9 J n F 1 b 3 Q 7 L C Z x d W 9 0 O 1 N l Y 3 R p b 2 4 x L 0 1 l c m d l M S 9 B d X R v U m V t b 3 Z l Z E N v b H V t b n M x L n t I b 3 V z a W 5 n U 2 V j d X J p d H k x L D E 5 f S Z x d W 9 0 O y w m c X V v d D t T Z W N 0 a W 9 u M S 9 N Z X J n Z T E v Q X V 0 b 1 J l b W 9 2 Z W R D b 2 x 1 b W 5 z M S 5 7 S G 9 1 c 2 l u Z 1 N l Y 3 V y a X R 5 M i w y M H 0 m c X V v d D s s J n F 1 b 3 Q 7 U 2 V j d G l v b j E v T W V y Z 2 U x L 0 F 1 d G 9 S Z W 1 v d m V k Q 2 9 s d W 1 u c z E u e 0 h v d X N p b m d T Z W N 1 c m l 0 e T M s M j F 9 J n F 1 b 3 Q 7 L C Z x d W 9 0 O 1 N l Y 3 R p b 2 4 x L 0 1 l c m d l M S 9 B d X R v U m V t b 3 Z l Z E N v b H V t b n M x L n t U b 3 R h b C B J b m 5 l c i B X Z W F s d G g s M j J 9 J n F 1 b 3 Q 7 L C Z x d W 9 0 O 1 N l Y 3 R p b 2 4 x L 0 1 l c m d l M S 9 B d X R v U m V t b 3 Z l Z E N v b H V t b n M x L n t U b 3 R h b C B N Z W 5 0 Y W w g S G V h b H R o L D I z f S Z x d W 9 0 O y w m c X V v d D t T Z W N 0 a W 9 u M S 9 N Z X J n Z T E v Q X V 0 b 1 J l b W 9 2 Z W R D b 2 x 1 b W 5 z M S 5 7 V G 9 0 Y W w g S G 9 1 c 2 l u Z y B T Z W N 1 c m l 0 e S w y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1 l c m d l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J n Z T E v R X h w Y W 5 k Z W Q l M j B U Y W J s Z T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x L T E w L T E 5 V D A 1 O j M y O j A 4 L j Q 2 M D Q 2 N j B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h Y m x l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J n Z T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T W V y Z 2 U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E w L T E 5 V D A 1 O j M z O j I 4 L j A y N D I x M j N a I i A v P j x F b n R y e S B U e X B l P S J G a W x s Q 2 9 s d W 1 u V H l w Z X M i I F Z h b H V l P S J z Q X d j R 0 J n W U d C Z 1 l H Q m d Z R E J n W U c i I C 8 + P E V u d H J 5 I F R 5 c G U 9 I k Z p b G x D b 2 x 1 b W 5 O Y W 1 l c y I g V m F s d W U 9 I n N b J n F 1 b 3 Q 7 Q 2 x p Z W 5 0 S U Q m c X V v d D s s J n F 1 b 3 Q 7 U 2 V y d m l j Z U R h d G U m c X V v d D s s J n F 1 b 3 Q 7 T G 9 j Y X R p b 2 4 m c X V v d D s s J n F 1 b 3 Q 7 Q 2 x p b m l j a W F u I C Z x d W 9 0 O y w m c X V v d D t T Z X J 2 a W N l V H l w Z S Z x d W 9 0 O y w m c X V v d D t O Y W 1 l J n F 1 b 3 Q 7 L C Z x d W 9 0 O 0 d l b m R l c i Z x d W 9 0 O y w m c X V v d D t F d G h u a W N p d H k m c X V v d D s s J n F 1 b 3 Q 7 U 3 R y Z W V 0 I E F k Z H J l c 3 M m c X V v d D s s J n F 1 b 3 Q 7 Q 2 l 0 e S Z x d W 9 0 O y w m c X V v d D t T d G F 0 Z S Z x d W 9 0 O y w m c X V v d D t a a X A m c X V v d D s s J n F 1 b 3 Q 7 R W 1 h a W w g Q W R k c m V z c y Z x d W 9 0 O y w m c X V v d D t Q a G 9 u Z S B O d W 1 i Z X I m c X V v d D s s J n F 1 b 3 Q 7 U 2 V y d m l j Z S B S Z X F 1 Z X N 0 Z W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W V y Z 2 U y L 0 F 1 d G 9 S Z W 1 v d m V k Q 2 9 s d W 1 u c z E u e 0 N s a W V u d E l E L D B 9 J n F 1 b 3 Q 7 L C Z x d W 9 0 O 1 N l Y 3 R p b 2 4 x L 0 1 l c m d l M i 9 B d X R v U m V t b 3 Z l Z E N v b H V t b n M x L n t T Z X J 2 a W N l R G F 0 Z S w x f S Z x d W 9 0 O y w m c X V v d D t T Z W N 0 a W 9 u M S 9 N Z X J n Z T I v Q X V 0 b 1 J l b W 9 2 Z W R D b 2 x 1 b W 5 z M S 5 7 T G 9 j Y X R p b 2 4 s M n 0 m c X V v d D s s J n F 1 b 3 Q 7 U 2 V j d G l v b j E v T W V y Z 2 U y L 0 F 1 d G 9 S Z W 1 v d m V k Q 2 9 s d W 1 u c z E u e 0 N s a W 5 p Y 2 l h b i A s M 3 0 m c X V v d D s s J n F 1 b 3 Q 7 U 2 V j d G l v b j E v T W V y Z 2 U y L 0 F 1 d G 9 S Z W 1 v d m V k Q 2 9 s d W 1 u c z E u e 1 N l c n Z p Y 2 V U e X B l L D R 9 J n F 1 b 3 Q 7 L C Z x d W 9 0 O 1 N l Y 3 R p b 2 4 x L 0 1 l c m d l M i 9 B d X R v U m V t b 3 Z l Z E N v b H V t b n M x L n t O Y W 1 l L D V 9 J n F 1 b 3 Q 7 L C Z x d W 9 0 O 1 N l Y 3 R p b 2 4 x L 0 1 l c m d l M i 9 B d X R v U m V t b 3 Z l Z E N v b H V t b n M x L n t H Z W 5 k Z X I s N n 0 m c X V v d D s s J n F 1 b 3 Q 7 U 2 V j d G l v b j E v T W V y Z 2 U y L 0 F 1 d G 9 S Z W 1 v d m V k Q 2 9 s d W 1 u c z E u e 0 V 0 a G 5 p Y 2 l 0 e S w 3 f S Z x d W 9 0 O y w m c X V v d D t T Z W N 0 a W 9 u M S 9 N Z X J n Z T I v Q X V 0 b 1 J l b W 9 2 Z W R D b 2 x 1 b W 5 z M S 5 7 U 3 R y Z W V 0 I E F k Z H J l c 3 M s O H 0 m c X V v d D s s J n F 1 b 3 Q 7 U 2 V j d G l v b j E v T W V y Z 2 U y L 0 F 1 d G 9 S Z W 1 v d m V k Q 2 9 s d W 1 u c z E u e 0 N p d H k s O X 0 m c X V v d D s s J n F 1 b 3 Q 7 U 2 V j d G l v b j E v T W V y Z 2 U y L 0 F 1 d G 9 S Z W 1 v d m V k Q 2 9 s d W 1 u c z E u e 1 N 0 Y X R l L D E w f S Z x d W 9 0 O y w m c X V v d D t T Z W N 0 a W 9 u M S 9 N Z X J n Z T I v Q X V 0 b 1 J l b W 9 2 Z W R D b 2 x 1 b W 5 z M S 5 7 W m l w L D E x f S Z x d W 9 0 O y w m c X V v d D t T Z W N 0 a W 9 u M S 9 N Z X J n Z T I v Q X V 0 b 1 J l b W 9 2 Z W R D b 2 x 1 b W 5 z M S 5 7 R W 1 h a W w g Q W R k c m V z c y w x M n 0 m c X V v d D s s J n F 1 b 3 Q 7 U 2 V j d G l v b j E v T W V y Z 2 U y L 0 F 1 d G 9 S Z W 1 v d m V k Q 2 9 s d W 1 u c z E u e 1 B o b 2 5 l I E 5 1 b W J l c i w x M 3 0 m c X V v d D s s J n F 1 b 3 Q 7 U 2 V j d G l v b j E v T W V y Z 2 U y L 0 F 1 d G 9 S Z W 1 v d m V k Q 2 9 s d W 1 u c z E u e 1 N l c n Z p Y 2 U g U m V x d W V z d G V k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T W V y Z 2 U y L 0 F 1 d G 9 S Z W 1 v d m V k Q 2 9 s d W 1 u c z E u e 0 N s a W V u d E l E L D B 9 J n F 1 b 3 Q 7 L C Z x d W 9 0 O 1 N l Y 3 R p b 2 4 x L 0 1 l c m d l M i 9 B d X R v U m V t b 3 Z l Z E N v b H V t b n M x L n t T Z X J 2 a W N l R G F 0 Z S w x f S Z x d W 9 0 O y w m c X V v d D t T Z W N 0 a W 9 u M S 9 N Z X J n Z T I v Q X V 0 b 1 J l b W 9 2 Z W R D b 2 x 1 b W 5 z M S 5 7 T G 9 j Y X R p b 2 4 s M n 0 m c X V v d D s s J n F 1 b 3 Q 7 U 2 V j d G l v b j E v T W V y Z 2 U y L 0 F 1 d G 9 S Z W 1 v d m V k Q 2 9 s d W 1 u c z E u e 0 N s a W 5 p Y 2 l h b i A s M 3 0 m c X V v d D s s J n F 1 b 3 Q 7 U 2 V j d G l v b j E v T W V y Z 2 U y L 0 F 1 d G 9 S Z W 1 v d m V k Q 2 9 s d W 1 u c z E u e 1 N l c n Z p Y 2 V U e X B l L D R 9 J n F 1 b 3 Q 7 L C Z x d W 9 0 O 1 N l Y 3 R p b 2 4 x L 0 1 l c m d l M i 9 B d X R v U m V t b 3 Z l Z E N v b H V t b n M x L n t O Y W 1 l L D V 9 J n F 1 b 3 Q 7 L C Z x d W 9 0 O 1 N l Y 3 R p b 2 4 x L 0 1 l c m d l M i 9 B d X R v U m V t b 3 Z l Z E N v b H V t b n M x L n t H Z W 5 k Z X I s N n 0 m c X V v d D s s J n F 1 b 3 Q 7 U 2 V j d G l v b j E v T W V y Z 2 U y L 0 F 1 d G 9 S Z W 1 v d m V k Q 2 9 s d W 1 u c z E u e 0 V 0 a G 5 p Y 2 l 0 e S w 3 f S Z x d W 9 0 O y w m c X V v d D t T Z W N 0 a W 9 u M S 9 N Z X J n Z T I v Q X V 0 b 1 J l b W 9 2 Z W R D b 2 x 1 b W 5 z M S 5 7 U 3 R y Z W V 0 I E F k Z H J l c 3 M s O H 0 m c X V v d D s s J n F 1 b 3 Q 7 U 2 V j d G l v b j E v T W V y Z 2 U y L 0 F 1 d G 9 S Z W 1 v d m V k Q 2 9 s d W 1 u c z E u e 0 N p d H k s O X 0 m c X V v d D s s J n F 1 b 3 Q 7 U 2 V j d G l v b j E v T W V y Z 2 U y L 0 F 1 d G 9 S Z W 1 v d m V k Q 2 9 s d W 1 u c z E u e 1 N 0 Y X R l L D E w f S Z x d W 9 0 O y w m c X V v d D t T Z W N 0 a W 9 u M S 9 N Z X J n Z T I v Q X V 0 b 1 J l b W 9 2 Z W R D b 2 x 1 b W 5 z M S 5 7 W m l w L D E x f S Z x d W 9 0 O y w m c X V v d D t T Z W N 0 a W 9 u M S 9 N Z X J n Z T I v Q X V 0 b 1 J l b W 9 2 Z W R D b 2 x 1 b W 5 z M S 5 7 R W 1 h a W w g Q W R k c m V z c y w x M n 0 m c X V v d D s s J n F 1 b 3 Q 7 U 2 V j d G l v b j E v T W V y Z 2 U y L 0 F 1 d G 9 S Z W 1 v d m V k Q 2 9 s d W 1 u c z E u e 1 B o b 2 5 l I E 5 1 b W J l c i w x M 3 0 m c X V v d D s s J n F 1 b 3 Q 7 U 2 V j d G l v b j E v T W V y Z 2 U y L 0 F 1 d G 9 S Z W 1 v d m V k Q 2 9 s d W 1 u c z E u e 1 N l c n Z p Y 2 U g U m V x d W V z d G V k L D E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W V y Z 2 U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l c m d l M i 9 F e H B h b m R l Z C U y M F R h Y m x l M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N o i V V e V b c S 4 x 7 z F 0 D c Q u S A A A A A A I A A A A A A B B m A A A A A Q A A I A A A A E C / i T D j / l 3 N D n S R p A R B R y G 6 E K + P g W L 5 L B t / b m i a c 7 8 S A A A A A A 6 A A A A A A g A A I A A A A P D 3 B U A J K 8 i A j B c V Y Q S U c G b a z V f N h x a y N N h m D F q 5 B r l n U A A A A C z z R y z S d K j B C 8 q 4 e z y / t r / 4 B 5 L J c 8 s J Z X 9 O S B B B i Z 5 7 h 3 C m q v c / 7 l g N I G Z d b I 9 J c J + 3 O l S T k b g o p 9 l z R A U S 2 O C p m J e 8 p Y 3 6 b R 8 z 5 D I D 0 / + k Q A A A A N Y c U a l C I g E U H E x m 1 a L 3 h 8 1 p i S X t 2 f 4 r 2 f 7 k 2 p E S f M z z 5 Q M m X G t 8 X L 5 H p i i k 9 2 V e q w N A F b F y l d G 5 5 g n t V C y O O 5 I = < / D a t a M a s h u p > 
</file>

<file path=customXml/itemProps1.xml><?xml version="1.0" encoding="utf-8"?>
<ds:datastoreItem xmlns:ds="http://schemas.openxmlformats.org/officeDocument/2006/customXml" ds:itemID="{55E95E0B-CE09-47F3-B9F0-130D419BB2A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ServiceLog</vt:lpstr>
      <vt:lpstr>ClientProfiles</vt:lpstr>
      <vt:lpstr>Merge2</vt:lpstr>
      <vt:lpstr>PivotTable</vt:lpstr>
      <vt:lpstr>TestScores</vt:lpstr>
      <vt:lpstr>PivotTable2</vt:lpstr>
      <vt:lpstr>Merge1</vt:lpstr>
      <vt:lpstr>PivotTable3</vt:lpstr>
      <vt:lpstr>Desc.Stats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</dc:creator>
  <cp:lastModifiedBy>charl</cp:lastModifiedBy>
  <dcterms:created xsi:type="dcterms:W3CDTF">2021-10-19T02:57:10Z</dcterms:created>
  <dcterms:modified xsi:type="dcterms:W3CDTF">2021-10-19T05:33:39Z</dcterms:modified>
</cp:coreProperties>
</file>